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tonu6\Downloads\"/>
    </mc:Choice>
  </mc:AlternateContent>
  <bookViews>
    <workbookView xWindow="0" yWindow="0" windowWidth="20400" windowHeight="7620" tabRatio="500" firstSheet="1" activeTab="1"/>
  </bookViews>
  <sheets>
    <sheet name="." sheetId="2" state="hidden" r:id="rId1"/>
    <sheet name="Прайслист " sheetId="1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4" i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2" i="2"/>
  <c r="H84" i="1" l="1"/>
  <c r="Q15" i="1" l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82" i="1" l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J3" i="1"/>
  <c r="I2" i="1" l="1"/>
  <c r="H85" i="1" s="1"/>
  <c r="P85" i="1"/>
  <c r="P86" i="1"/>
  <c r="I84" i="1"/>
  <c r="Q88" i="1" l="1"/>
  <c r="I85" i="1"/>
  <c r="Q89" i="1"/>
</calcChain>
</file>

<file path=xl/sharedStrings.xml><?xml version="1.0" encoding="utf-8"?>
<sst xmlns="http://schemas.openxmlformats.org/spreadsheetml/2006/main" count="349" uniqueCount="226">
  <si>
    <t>waiora.ru - оптовый интернет магазин</t>
  </si>
  <si>
    <t>Сумма заказа:</t>
  </si>
  <si>
    <t>Артикул</t>
  </si>
  <si>
    <t>Название</t>
  </si>
  <si>
    <t>Фото товара</t>
  </si>
  <si>
    <t>Описание</t>
  </si>
  <si>
    <r>
      <rPr>
        <sz val="12"/>
        <color rgb="FF385724"/>
        <rFont val="Calibri"/>
        <family val="2"/>
        <charset val="204"/>
      </rPr>
      <t xml:space="preserve">Минимальная розничная цена для реализации </t>
    </r>
    <r>
      <rPr>
        <b/>
        <sz val="12"/>
        <rFont val="Calibri"/>
        <family val="2"/>
        <charset val="204"/>
      </rPr>
      <t>на МП</t>
    </r>
    <r>
      <rPr>
        <sz val="12"/>
        <color rgb="FF385724"/>
        <rFont val="Calibri"/>
        <family val="2"/>
        <charset val="204"/>
      </rPr>
      <t>, 1шт/руб</t>
    </r>
  </si>
  <si>
    <r>
      <rPr>
        <sz val="12"/>
        <color rgb="FF0000FF"/>
        <rFont val="Calibri"/>
        <family val="2"/>
        <charset val="204"/>
      </rPr>
      <t xml:space="preserve">Минимальная розничная цена для реализации </t>
    </r>
    <r>
      <rPr>
        <b/>
        <sz val="12"/>
        <rFont val="Calibri"/>
        <family val="2"/>
        <charset val="204"/>
      </rPr>
      <t>в розничном магазине</t>
    </r>
    <r>
      <rPr>
        <sz val="12"/>
        <color rgb="FF0000FF"/>
        <rFont val="Calibri"/>
        <family val="2"/>
        <charset val="204"/>
      </rPr>
      <t>, 1шт/руб</t>
    </r>
  </si>
  <si>
    <t xml:space="preserve">Оптовая цена*, 
1шт/руб </t>
  </si>
  <si>
    <t>Кол-во заказа,
шт</t>
  </si>
  <si>
    <t>Стоимость заказа,
руб.</t>
  </si>
  <si>
    <t>масса</t>
  </si>
  <si>
    <t>объем</t>
  </si>
  <si>
    <t>суммарная масса</t>
  </si>
  <si>
    <t>суммарный объем</t>
  </si>
  <si>
    <t>W4062</t>
  </si>
  <si>
    <r>
      <rPr>
        <sz val="11"/>
        <color rgb="FF000000"/>
        <rFont val="Calibri"/>
        <family val="2"/>
        <charset val="204"/>
      </rPr>
      <t xml:space="preserve">Салфетка для мытья посуды "Sparkle"
Размер: 16 cm х 20 cm
Состав: Расщепленное микроволокно (полиэстер 80%, полиамид 20%)
Плотность: 480г/м²
</t>
    </r>
    <r>
      <rPr>
        <sz val="11"/>
        <rFont val="Calibri"/>
        <family val="2"/>
        <charset val="204"/>
      </rPr>
      <t xml:space="preserve">Цвет:  Зеленое яблоко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</si>
  <si>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Эффективная салфетка для мытья посуды бережно очистит даже от стойких загрязнений без применения моющих средств, не повреждая вашу посуду (неабразивный)!
Жесткая сторона легко ототрет стойкие загрязнения, а мягкая сторона из микрофибры деликатно протрет очищенную поверхность. Салфетка идеально подойдет для очищения в трудно доступных местах.
Также отлично подходит для очищения кафеля, санфаянса, кухонного фартука и рабочей зоны, кухонной техники. Может быть использован помимо кухни в санузлах и других помещениях.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</si>
  <si>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 xml:space="preserve"> </t>
  </si>
  <si>
    <t>W4063</t>
  </si>
  <si>
    <r>
      <rPr>
        <sz val="11"/>
        <color rgb="FF000000"/>
        <rFont val="Calibri"/>
        <family val="2"/>
        <charset val="204"/>
      </rPr>
      <t xml:space="preserve">Салфетка для мытья посуды "Sparkle"
Размер: 16 cm х 20 cm
Состав: Расщепленное микроволокно (полиэстер 80%, полиамид 20%)
Плотность: 480г/м²
</t>
    </r>
    <r>
      <rPr>
        <sz val="11"/>
        <rFont val="Calibri"/>
        <family val="2"/>
        <charset val="204"/>
      </rPr>
      <t xml:space="preserve">Цвет: Изумрудный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</si>
  <si>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W4064</t>
  </si>
  <si>
    <r>
      <rPr>
        <sz val="11"/>
        <color rgb="FF000000"/>
        <rFont val="Calibri"/>
        <family val="2"/>
        <charset val="204"/>
      </rPr>
      <t xml:space="preserve">Салфетка для мытья посуды "Sparkle"
Размер: 16 cm х 20 cm
Состав: Расщепленное микроволокно (полиэстер 80%, полиамид 20%)
Плотность: 480г/м²
</t>
    </r>
    <r>
      <rPr>
        <sz val="11"/>
        <rFont val="Calibri"/>
        <family val="2"/>
        <charset val="204"/>
      </rPr>
      <t xml:space="preserve">Цвет: Оранжевый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</si>
  <si>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W4065</t>
  </si>
  <si>
    <r>
      <rPr>
        <sz val="11"/>
        <color rgb="FF000000"/>
        <rFont val="Calibri"/>
        <family val="2"/>
        <charset val="204"/>
      </rPr>
      <t xml:space="preserve">Салфетка для мытья посуды "Sparkle"
Размер: 16 cm х 20 cm
Состав: Расщепленное микроволокно (полиэстер 80%, полиамид 20%)
Плотность: 480г/м²
</t>
    </r>
    <r>
      <rPr>
        <sz val="11"/>
        <rFont val="Calibri"/>
        <family val="2"/>
        <charset val="204"/>
      </rPr>
      <t xml:space="preserve">Цвет: Рубиновый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</si>
  <si>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W4073</t>
  </si>
  <si>
    <r>
      <rPr>
        <b/>
        <sz val="10"/>
        <color rgb="FF000000"/>
        <rFont val="Calibri"/>
        <family val="2"/>
        <charset val="204"/>
      </rPr>
      <t xml:space="preserve">Спонж для мытья посуды "Sparkle"
</t>
    </r>
    <r>
      <rPr>
        <sz val="10"/>
        <color rgb="FF000000"/>
        <rFont val="Calibri"/>
        <family val="2"/>
        <charset val="204"/>
      </rPr>
      <t xml:space="preserve">
Размер: диаметр 12 cm 
Состав:  Расщепленное микроволокно (полиэстер 80%, полиамид 20%)
Плотность ткани: 480г/м²
Цвет: Зеленое яблоко
Произведено в Японии</t>
    </r>
  </si>
  <si>
    <t>Премиальный спонж для мытья посуды. Бережно очистит даже от стойких загрязнений без применения моющих средств, не повреждая вашу посуду (неабразивный)!
Жесткая сторона легко ототрет стойкие загрязнения, а мягкая сторона из микрофибры впитает в себя лишнюю влагу и оставшиеся загрязнения с полностью очищенной поверхности.</t>
  </si>
  <si>
    <t>W4001</t>
  </si>
  <si>
    <r>
      <rPr>
        <b/>
        <sz val="10"/>
        <color rgb="FF000000"/>
        <rFont val="Calibri"/>
        <family val="2"/>
        <charset val="204"/>
      </rPr>
      <t xml:space="preserve">Спонж для мытья посуды "Sparkle"
</t>
    </r>
    <r>
      <rPr>
        <sz val="10"/>
        <color rgb="FF000000"/>
        <rFont val="Calibri"/>
        <family val="2"/>
        <charset val="204"/>
      </rPr>
      <t xml:space="preserve">
Размер: диаметр 12 cm 
Состав:  Расщепленное микроволокно (полиэстер 80%, полиамид 20%)
Плотность ткани: 480г/м²
Цвет: Изумрудный
Произведено в Японии</t>
    </r>
  </si>
  <si>
    <t xml:space="preserve">       </t>
  </si>
  <si>
    <t>W4002</t>
  </si>
  <si>
    <r>
      <rPr>
        <b/>
        <sz val="10"/>
        <color rgb="FF000000"/>
        <rFont val="Calibri"/>
        <family val="2"/>
        <charset val="204"/>
      </rPr>
      <t xml:space="preserve">Спонж для мытья посуды "Sparkle"
</t>
    </r>
    <r>
      <rPr>
        <sz val="10"/>
        <color rgb="FF000000"/>
        <rFont val="Calibri"/>
        <family val="2"/>
        <charset val="204"/>
      </rPr>
      <t xml:space="preserve">
Размер: диаметр 12 cm 
Состав: Расщепленное микроволокно (полиэстер 80%, полиамид 20%)
Плотность ткани: 480г/м²
Цвет: Оранжевый
Произведено в Японии</t>
    </r>
  </si>
  <si>
    <t>W4003</t>
  </si>
  <si>
    <r>
      <rPr>
        <b/>
        <sz val="10"/>
        <color rgb="FF000000"/>
        <rFont val="Calibri"/>
        <family val="2"/>
        <charset val="204"/>
      </rPr>
      <t xml:space="preserve">Спонж для мытья посуды "Sparkle"
</t>
    </r>
    <r>
      <rPr>
        <sz val="10"/>
        <color rgb="FF000000"/>
        <rFont val="Calibri"/>
        <family val="2"/>
        <charset val="204"/>
      </rPr>
      <t xml:space="preserve">
Размер: диаметр 12 cm 
Состав: Расщепленное микроволокно (полиэстер 80%, полиамид 20%)
Плотность ткани: 480г/м²
Цвет: Рубиновый
Произведено в Японии</t>
    </r>
  </si>
  <si>
    <t>W4004</t>
  </si>
  <si>
    <r>
      <rPr>
        <b/>
        <sz val="10"/>
        <rFont val="Calibri"/>
        <family val="2"/>
        <charset val="204"/>
      </rPr>
      <t xml:space="preserve">Салфетка для уборки "Universal"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400г/м²
Цвет: Фламинго
Произведено в Японии</t>
    </r>
  </si>
  <si>
    <t>Премиальная салфетка из микрофибры с густым ворсом обладает отмывающим свойством высокого уровня с повышенной впитываемостью. Сочетание данных свойств позволяет салфетке впитать в себя влагу в 10 раз больше собственного веса. Мгновенно впитывает влагу и быстро высыхает.
Может быть использована как во влажном, так и в сухом виде. При использовании в сухом виде за счет статического электричества густой ворс легко магнитит на себя пыль, пух и волосы.</t>
  </si>
  <si>
    <t>W4005</t>
  </si>
  <si>
    <r>
      <rPr>
        <b/>
        <sz val="10"/>
        <rFont val="Calibri"/>
        <family val="2"/>
        <charset val="204"/>
      </rPr>
      <t xml:space="preserve">Салфетка для уборки "Universal"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400г/м²
Цвет: Голубая сталь
Произведено в Японии</t>
    </r>
  </si>
  <si>
    <t>W4074</t>
  </si>
  <si>
    <r>
      <rPr>
        <b/>
        <sz val="10"/>
        <rFont val="Calibri"/>
        <family val="2"/>
        <charset val="204"/>
      </rPr>
      <t xml:space="preserve">Салфетка для уборки "Universal"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400г/м²
Цвет: Зеленый чай
Произведено в Японии</t>
    </r>
  </si>
  <si>
    <t>W4075</t>
  </si>
  <si>
    <r>
      <rPr>
        <b/>
        <sz val="10"/>
        <rFont val="Calibri"/>
        <family val="2"/>
        <charset val="204"/>
      </rPr>
      <t xml:space="preserve">Салфетка для уборки "Universal"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400г/м²
Цвет: Морская волна
Произведено в Японии</t>
    </r>
  </si>
  <si>
    <t>W4006</t>
  </si>
  <si>
    <r>
      <rPr>
        <b/>
        <sz val="10"/>
        <rFont val="Calibri"/>
        <family val="2"/>
        <charset val="204"/>
      </rPr>
      <t xml:space="preserve">Салфетка для уборки "UniversalPlus"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360г/м²
Цвет: Пудровый
Разработано в Японии</t>
    </r>
  </si>
  <si>
    <t>Премиальная салфетка из микрофибры с густым ворсом обладает отмывающим свойством высокого уровня с повышенной впитываемостью. Сочетание данных свойств позволяет салфетке впитать в себя влагу в 10 раз больше собственного веса. Мгновенно впитывает влагу и быстро высыхает.</t>
  </si>
  <si>
    <t>W4007</t>
  </si>
  <si>
    <r>
      <rPr>
        <b/>
        <sz val="10"/>
        <rFont val="Calibri"/>
        <family val="2"/>
        <charset val="204"/>
      </rPr>
      <t xml:space="preserve">Варежка для сухой уборки "Duster"
</t>
    </r>
    <r>
      <rPr>
        <sz val="10"/>
        <rFont val="Calibri"/>
        <family val="2"/>
        <charset val="204"/>
      </rPr>
      <t xml:space="preserve">
Размер: 26 cm х 19 cm
Состав: Расщепленное микроволокно (полиэстер 70%, полиамид 30%) 
Плотность: 480г/м²
Цвет: Желтый
Произведено в Японии</t>
    </r>
  </si>
  <si>
    <t>Удобная и эффективная варежка для сухой уборки с удлиненным ворсом. При движении по гладким поверхностям "примагничивает" на себя пыль, волосы и другие мелкие частицы. Для очистки варежки достаточно стряхнуть с неё пыль (например, над ванной). При более сильных загрязнениях возможно пропылесосить или прополоскать (быстро высыхает). Удобна и эффективна для полировки гладких поверхностей.</t>
  </si>
  <si>
    <t>W4069</t>
  </si>
  <si>
    <r>
      <rPr>
        <sz val="11"/>
        <color rgb="FF000000"/>
        <rFont val="Calibri"/>
        <family val="2"/>
        <charset val="204"/>
      </rPr>
      <t xml:space="preserve">Салфетка для мытья стеклянных и зеркальных поверхностей "Clear Simple"
Размер: 30 cm х 30 cm
Состав: Расщепленное микроволокно (полиэстер 70%, полиамид 30%)
Плотность: 340г/м²
</t>
    </r>
    <r>
      <rPr>
        <sz val="11"/>
        <rFont val="Calibri"/>
        <family val="2"/>
        <charset val="204"/>
      </rPr>
      <t xml:space="preserve">Цвет: Фламинго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</si>
  <si>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Особая салфетка для окон и зеркал идеально подходит для мытья гладких, стеклянных и металлических поверхностей. Уникальные впитывающие свойства микроволокна вытирают насухо, не оставляя следов, разводов и ворса на поверхностях, даже без использования стеклоочистителя.
Состав данной салфетки позволяет впитать в себя достаточное количество воды, а также быстро высыхает после отжима. 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</si>
  <si>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>W4070</t>
  </si>
  <si>
    <r>
      <rPr>
        <sz val="11"/>
        <color rgb="FF000000"/>
        <rFont val="Calibri"/>
        <family val="2"/>
        <charset val="204"/>
      </rPr>
      <t xml:space="preserve">Салфетка для мытья стеклянных и зеркальных поверхностей "Clear Simple"
Размер: 30 cm х 30 cm
Состав: Расщепленное микроволокно (полиэстер 70%, полиамид 30%)
Плотность: 340г/м²
</t>
    </r>
    <r>
      <rPr>
        <sz val="11"/>
        <rFont val="Calibri"/>
        <family val="2"/>
        <charset val="204"/>
      </rPr>
      <t>Цвет:</t>
    </r>
    <r>
      <rPr>
        <sz val="11"/>
        <color rgb="FF000000"/>
        <rFont val="Calibri"/>
        <family val="2"/>
        <charset val="204"/>
      </rPr>
      <t xml:space="preserve"> Морская волна
Произведено в Японии</t>
    </r>
  </si>
  <si>
    <t>W4008</t>
  </si>
  <si>
    <r>
      <rPr>
        <b/>
        <sz val="10"/>
        <rFont val="Calibri"/>
        <family val="2"/>
        <charset val="204"/>
      </rPr>
      <t xml:space="preserve">Салфетка для мытья стеклянных и зеркальных поверхностей "Crystal Clear"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330г/м²
Цвет: Песочный
Произведено в Японии</t>
    </r>
  </si>
  <si>
    <t>Благодаря особому плетению в виде ромба, мытье окон и зеркал пройдет более эффективно.
Грани ромба салфетки легко удаляют загрязнения, а уникальные впитывающие свойства микроволокна вытирают насухо, не оставляя следов, разводов и ворса на поверхностях, даже без использования стеклоочистителя.</t>
  </si>
  <si>
    <t>W4009</t>
  </si>
  <si>
    <r>
      <rPr>
        <b/>
        <sz val="10"/>
        <rFont val="Calibri"/>
        <family val="2"/>
        <charset val="204"/>
      </rPr>
      <t xml:space="preserve">Салфетка для мытья стеклянных и зеркальных поверхностей "Crystal Clear"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330г/м²
Цвет: Голубая сталь
Произведено в Японии</t>
    </r>
  </si>
  <si>
    <t>W4011</t>
  </si>
  <si>
    <r>
      <rPr>
        <b/>
        <sz val="10"/>
        <color rgb="FF000000"/>
        <rFont val="Calibri"/>
        <family val="2"/>
        <charset val="204"/>
      </rPr>
      <t xml:space="preserve">Деликатная салфетка для уборки "Double"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280г/м²
Цвет: Морская волна 
Произведено в Японии</t>
    </r>
  </si>
  <si>
    <t>Двухсторонняя деликатная салфетка из микроволокна, где одна сторона выполнена как искусственная замша для усиления полировочных свойств, а вторая сторона с микропорами для усиления впитываемости. Идеально подходит для удаления пыли и полировки гладких, стеклянных и металлических поверхностей, а также поверхностей из натурального и искусственного камня. Рекомендовано использовать для полировки лакированной мебели, хрупких поверхностей, комнатных растений и экранов. Может быть использовано в сухом и влажном виде.</t>
  </si>
  <si>
    <t>W4012</t>
  </si>
  <si>
    <r>
      <rPr>
        <b/>
        <sz val="10"/>
        <color rgb="FF000000"/>
        <rFont val="Calibri"/>
        <family val="2"/>
        <charset val="204"/>
      </rPr>
      <t xml:space="preserve">Деликатная салфетка для уборки "Double"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280г/м²
Цвет: Фламинго
Произведено в Японии</t>
    </r>
  </si>
  <si>
    <t>W4013</t>
  </si>
  <si>
    <r>
      <rPr>
        <b/>
        <sz val="10"/>
        <color rgb="FF000000"/>
        <rFont val="Calibri"/>
        <family val="2"/>
        <charset val="204"/>
      </rPr>
      <t xml:space="preserve">Спортивное полотенце "Training"
</t>
    </r>
    <r>
      <rPr>
        <sz val="10"/>
        <color rgb="FF000000"/>
        <rFont val="Calibri"/>
        <family val="2"/>
        <charset val="204"/>
      </rPr>
      <t xml:space="preserve">
Размер: 90 cm х 30 cm
Состав: Расщепленное микроволокно (полиэстер 70%, полиамид 30%)
Плотность: 280г/м²
Цвет: Голубая сталь
Произведено в Японии</t>
    </r>
  </si>
  <si>
    <r>
      <rPr>
        <sz val="10"/>
        <color rgb="FF000000"/>
        <rFont val="Calibri"/>
        <family val="2"/>
        <charset val="204"/>
      </rPr>
      <t xml:space="preserve">Технологичное двухстороннее спортивное полотенце из микроволокна. Одной стороной из искусственной замши можно накрыть тренажер, для соблюдения норм гигиены, а также предотвратить скольжение на поверхности и сосредоточиться на выполнении упражнения. Вторая сторона с микропорами из микроволокон мгновенно впитывает пот при прикосновении к коже, без необходимости тереть и раздражать её. Также быстро высыхает, позволяя провести всю тренировку с сухим полотенцем. Подходит для различных видов спорта: фитнес, йога, бег, спортивная ходьба, тренажеры и других.
</t>
    </r>
    <r>
      <rPr>
        <b/>
        <sz val="10"/>
        <color rgb="FFFF0000"/>
        <rFont val="Calibri"/>
        <family val="2"/>
        <charset val="204"/>
      </rPr>
      <t>Честный знак
коробка - 34 шт</t>
    </r>
  </si>
  <si>
    <t>W4067</t>
  </si>
  <si>
    <t>Универсальный спонж "CarbonFiber"
Размер: диаметр 12cm.
Состав: Микроволокно (Полиэстер 70% / полиамид 30%) + Карбоновое волокно. 
Плотность ткани: 380г/м²
Произведено в Японии</t>
  </si>
  <si>
    <t>Универсальный спонж из особого полотна CarbonFiber нового поколения - это сочетание расщепленного микроволокна с щетинками из карбона. Отлично справляется даже со сложными загрязнениями без использования моющих средств так как представляет из себя гибрид щетки и салфетки из микроволокна. Жесткие щетинки из карбона оттирают любые загрязнения с поверхности, а ворсинки микроволокна тут же впитывают в себя оставляя за собой идеально чистую поверхность.
Отличный помощник для чистоты дома.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</si>
  <si>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>W4014</t>
  </si>
  <si>
    <r>
      <rPr>
        <b/>
        <sz val="10"/>
        <color rgb="FF000000"/>
        <rFont val="Calibri"/>
        <family val="2"/>
        <charset val="204"/>
      </rPr>
      <t xml:space="preserve">Салфетка для уборки "Coffee"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400г/м²
Цвет: Кофе
Произведено в Японии</t>
    </r>
  </si>
  <si>
    <t>Особый состав микрофибры с текстурой зёрен кофе создает идеальное сочетание для легкой, быстрой и эффективной уборки. Обладает оттирающим свойством и моментально поглощает влагу, быстро высыхает. Незаменимый помощник для создания чистоты в вашем доме.</t>
  </si>
  <si>
    <t>W4015</t>
  </si>
  <si>
    <r>
      <rPr>
        <b/>
        <sz val="10"/>
        <color rgb="FF000000"/>
        <rFont val="Calibri"/>
        <family val="2"/>
        <charset val="204"/>
      </rPr>
      <t xml:space="preserve">Салфетка для уборки "Latte"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400г/м²
Цвет: Латте
Произведено в Японии</t>
    </r>
  </si>
  <si>
    <t>W4078</t>
  </si>
  <si>
    <r>
      <rPr>
        <b/>
        <sz val="10"/>
        <color rgb="FF000000"/>
        <rFont val="Calibri"/>
        <family val="2"/>
        <charset val="204"/>
      </rPr>
      <t xml:space="preserve">Оттирающая салфетка "PolyClean"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360г/м²
Цвет: Бежевый
Произведено в Японии</t>
    </r>
  </si>
  <si>
    <t>Безворсовая салфетка без абразива легко оттирает любую поверхность за счет полиуретанового напыления. За счет своей фактуры в мелкий рубчик хорошо собирает крошки, а благодаря эффекту стирательной резинки отлично оттирает любые, даже засохшие пятна с твердых поверхностей. Края салфетки обработаны лазером, что закупоривает края, и не дает им распуститься. Для удобства использования, углы салфетки скруглены, а за счет покрытия, изделие немного тянется.</t>
  </si>
  <si>
    <t>W4079</t>
  </si>
  <si>
    <r>
      <rPr>
        <b/>
        <sz val="10"/>
        <color rgb="FF000000"/>
        <rFont val="Calibri"/>
        <family val="2"/>
        <charset val="204"/>
      </rPr>
      <t xml:space="preserve">Оттирающая салфетка "PolyClean"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360г/м²
Цвет: Изумрудный
Произведено в Японии</t>
    </r>
  </si>
  <si>
    <t>W4016</t>
  </si>
  <si>
    <r>
      <rPr>
        <b/>
        <sz val="10"/>
        <color rgb="FF000000"/>
        <rFont val="Calibri"/>
        <family val="2"/>
        <charset val="204"/>
      </rPr>
      <t xml:space="preserve">Полотенце кухонное "Soft&amp;Dry"
</t>
    </r>
    <r>
      <rPr>
        <sz val="10"/>
        <color rgb="FF000000"/>
        <rFont val="Calibri"/>
        <family val="2"/>
        <charset val="204"/>
      </rPr>
      <t xml:space="preserve">
Размер: 60 cm х 40 cm
Состав: Расщепленное микроволокно (полиэстер 70%, полиамид 30%)
Плотность: 400г/м²
Цвет: Бежевый
Произведено в Японии</t>
    </r>
  </si>
  <si>
    <r>
      <rPr>
        <sz val="10"/>
        <color rgb="FF000000"/>
        <rFont val="Calibri"/>
        <family val="2"/>
        <charset val="204"/>
      </rPr>
      <t xml:space="preserve">Сверхабсорбент: благодаря высокому уровню впитывания премиальное кухонное полотенце моментально удаляет влагу с поверхности посуды и столовых приборов, не оставляя следов и разводов. Даже при комнатной температуре полотенца из микрофибры высыхают намного быстрее чем хлопковые, при этом сохраняя свежесть.
</t>
    </r>
    <r>
      <rPr>
        <b/>
        <sz val="10"/>
        <color rgb="FFFF0000"/>
        <rFont val="Calibri"/>
        <family val="2"/>
        <charset val="204"/>
      </rPr>
      <t>Честный знак
коробка - 26 шт</t>
    </r>
  </si>
  <si>
    <t>W4017</t>
  </si>
  <si>
    <r>
      <rPr>
        <b/>
        <sz val="10"/>
        <color rgb="FF000000"/>
        <rFont val="Calibri"/>
        <family val="2"/>
        <charset val="204"/>
      </rPr>
      <t xml:space="preserve">Полотенце кухонное "Soft&amp;Dry"
</t>
    </r>
    <r>
      <rPr>
        <sz val="10"/>
        <color rgb="FF000000"/>
        <rFont val="Calibri"/>
        <family val="2"/>
        <charset val="204"/>
      </rPr>
      <t xml:space="preserve">
Размер: 60 cm х 40 cm
Состав: Расщепленное микроволокно (полиэстер 70%, полиамид 30%)
Плотность: 400г/м²
Цвет: Серый
Произведено в Японии</t>
    </r>
  </si>
  <si>
    <t>W4076</t>
  </si>
  <si>
    <r>
      <rPr>
        <b/>
        <sz val="10"/>
        <color rgb="FF000000"/>
        <rFont val="Calibri"/>
        <family val="2"/>
        <charset val="204"/>
      </rPr>
      <t xml:space="preserve">Полотенце кухонное "Soft&amp;Dry"
</t>
    </r>
    <r>
      <rPr>
        <sz val="10"/>
        <color rgb="FF000000"/>
        <rFont val="Calibri"/>
        <family val="2"/>
        <charset val="204"/>
      </rPr>
      <t xml:space="preserve">
Размер: 60 cm х 40 cm
Состав: Расщепленное микроволокно (полиэстер 70%, полиамид 30%)
Плотность: 400г/м²
Цвет: Зеленый чай
Произведено в Японии</t>
    </r>
  </si>
  <si>
    <t>W4049</t>
  </si>
  <si>
    <r>
      <rPr>
        <b/>
        <sz val="10"/>
        <color rgb="FF000000"/>
        <rFont val="Calibri"/>
        <family val="2"/>
        <charset val="204"/>
      </rPr>
      <t xml:space="preserve">Спонж из натурального бамбукового волокна "Bamboo Home"
</t>
    </r>
    <r>
      <rPr>
        <sz val="10"/>
        <color rgb="FF000000"/>
        <rFont val="Calibri"/>
        <family val="2"/>
        <charset val="204"/>
      </rPr>
      <t xml:space="preserve">
Размер: 15 cm x 11 cm
Состав:  Волокно бамбука 90% , полиэстер 10%
Плотность ткани: 340г/м²
Цвет: Зеленый чай
Произведено в Японии</t>
    </r>
  </si>
  <si>
    <t xml:space="preserve">Превосходный баланс жесткости и впитываемости натурального бамбукового волокна позволяет легко очищать любые загрязнения. Помимо этого, бамбуковое волокно обладает природными антисептическим и антибактериальным свойствами - долго остается чистым и препятствует появлению запахов. 
Незаменимый помощник для мытья посуды, очищения варочных поверхностей, микроволновок, духовых шкафов и холодильников. 
</t>
  </si>
  <si>
    <t>W4050</t>
  </si>
  <si>
    <r>
      <rPr>
        <b/>
        <sz val="10"/>
        <color rgb="FF000000"/>
        <rFont val="Calibri"/>
        <family val="2"/>
        <charset val="204"/>
      </rPr>
      <t xml:space="preserve">Спонж из натурального бамбукового волокна "Bamboo Home"
</t>
    </r>
    <r>
      <rPr>
        <sz val="10"/>
        <color rgb="FF000000"/>
        <rFont val="Calibri"/>
        <family val="2"/>
        <charset val="204"/>
      </rPr>
      <t xml:space="preserve">
Размер: 15 cm x 11 cm
Состав:  Волокно бамбука 90% , полиэстер 10%
Плотность ткани: 340г/м²
Цвет: Песочный
Произведено в Японии</t>
    </r>
  </si>
  <si>
    <t>W4051</t>
  </si>
  <si>
    <r>
      <rPr>
        <b/>
        <sz val="10"/>
        <color rgb="FF000000"/>
        <rFont val="Calibri"/>
        <family val="2"/>
        <charset val="204"/>
      </rPr>
      <t xml:space="preserve">Салфетка из натурального бамбукового волокна "Bamboo Home"
</t>
    </r>
    <r>
      <rPr>
        <sz val="10"/>
        <color rgb="FF000000"/>
        <rFont val="Calibri"/>
        <family val="2"/>
        <charset val="204"/>
      </rPr>
      <t xml:space="preserve">
Размер: 23 cm x 18 cm
Состав:  Волокно бамбука 90% , полиэстер 10%
Плотность: 2 слоя по 340г/м²
Цвет: Зеленый чай
Произведено в Японии</t>
    </r>
  </si>
  <si>
    <t xml:space="preserve">Превосходный баланс жесткости и впитываемости натурального бамбукового волокна позволяет легко очищать любые поверхности. В один из углов специально вплетена жесткая металлизированная нить для оттирания особо стойких загрязнений. Помимо этого, бамбуковое волокно обладает природными антисептическим и антибактериальным свойствами - долго остается чистым и препятствует появлению запахов. 
Отлично подходит для мытья посуды, очищения кафеля, санфаянса, кухонного фартука и рабочей зоны. 
</t>
  </si>
  <si>
    <t>W4052</t>
  </si>
  <si>
    <r>
      <rPr>
        <b/>
        <sz val="10"/>
        <color rgb="FF000000"/>
        <rFont val="Calibri"/>
        <family val="2"/>
        <charset val="204"/>
      </rPr>
      <t xml:space="preserve">Салфетка из натурального бамбукового волокна "Bamboo Home"
</t>
    </r>
    <r>
      <rPr>
        <sz val="10"/>
        <color rgb="FF000000"/>
        <rFont val="Calibri"/>
        <family val="2"/>
        <charset val="204"/>
      </rPr>
      <t xml:space="preserve">
Размер: 23 cm x 18 cm
Состав:  Волокно бамбука 90% , полиэстер 10%
Плотность: 2 слоя по 340г/м²
Цвет: Песочный
Произведено в Японии</t>
    </r>
  </si>
  <si>
    <t>W4018</t>
  </si>
  <si>
    <r>
      <rPr>
        <b/>
        <sz val="10"/>
        <color rgb="FF000000"/>
        <rFont val="Calibri"/>
        <family val="2"/>
        <charset val="204"/>
      </rPr>
      <t xml:space="preserve">Салфетка для уборки "Twister"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640г/м²
Цвет: Фуксия
Произведено в Японии</t>
    </r>
  </si>
  <si>
    <t>Особое скрученное микроволокно (twisted) является основой данной салфетки. Оно позволяет легко оттирать загрязнения среднего уровня и сразу же впитывает их в себя оставляя за собой идеально чистую поверхность, даже без использования моющих средств. За счет пористой основы, салфетка легко выжимается и быстро высыхает, препятствуя развитию бактерий и запахов в салфетке. Отличный партнер в уборке!</t>
  </si>
  <si>
    <t>W4019</t>
  </si>
  <si>
    <r>
      <rPr>
        <b/>
        <sz val="10"/>
        <color rgb="FF000000"/>
        <rFont val="Calibri"/>
        <family val="2"/>
        <charset val="204"/>
      </rPr>
      <t xml:space="preserve">Салфетка для уборки "Twister"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640г/м²
Цвет: Песочный
Произведено в Японии</t>
    </r>
  </si>
  <si>
    <t>W4020</t>
  </si>
  <si>
    <r>
      <rPr>
        <b/>
        <sz val="10"/>
        <color rgb="FF000000"/>
        <rFont val="Calibri"/>
        <family val="2"/>
        <charset val="204"/>
      </rPr>
      <t xml:space="preserve">Салфетка для мытья пола "Twister"
</t>
    </r>
    <r>
      <rPr>
        <sz val="10"/>
        <color rgb="FF000000"/>
        <rFont val="Calibri"/>
        <family val="2"/>
        <charset val="204"/>
      </rPr>
      <t xml:space="preserve">
Размер: 50 cm х 30 cm
Состав: Расщепленное микроволокно (полиэстер 70%, полиамид 30%)
Плотность: 640г/м²
Цвет: Морская волна
Произведено в Японии</t>
    </r>
  </si>
  <si>
    <t>Особое скрученное микроволокно (twisted) является основой данной салфетки. Оно легко собирает шерсть, пух, волосы и любые загрязнения с поверхности пола и при этом впитывает большое количество воды в себя оставляя за собой идеально чистую поверхность, даже без использования моющих средств. За счет пористой основы, салфетка легко выжимается и высыхает, препятствуя разивитию бактерий и запахов в салфетке. Отличный партнер в уборке!</t>
  </si>
  <si>
    <t>W4077</t>
  </si>
  <si>
    <r>
      <rPr>
        <b/>
        <sz val="10"/>
        <color rgb="FF000000"/>
        <rFont val="Calibri"/>
        <family val="2"/>
        <charset val="204"/>
      </rPr>
      <t xml:space="preserve">Салфетка для мытья пола "Twister Max"
</t>
    </r>
    <r>
      <rPr>
        <sz val="10"/>
        <color rgb="FF000000"/>
        <rFont val="Calibri"/>
        <family val="2"/>
        <charset val="204"/>
      </rPr>
      <t xml:space="preserve">
Размер: 60 cm х 50 cm
Состав: Расщепленное микроволокно (полиэстер 70%, полиамид 30%)
Плотность: 640г/м²
Цвет: Серый
Произведено в Японии</t>
    </r>
  </si>
  <si>
    <r>
      <rPr>
        <b/>
        <sz val="10"/>
        <color rgb="FF000000"/>
        <rFont val="Calibri"/>
        <family val="2"/>
        <charset val="204"/>
      </rPr>
      <t xml:space="preserve">Салфетка для мытья пола "Twister Max"
</t>
    </r>
    <r>
      <rPr>
        <sz val="10"/>
        <color rgb="FF000000"/>
        <rFont val="Calibri"/>
        <family val="2"/>
        <charset val="204"/>
      </rPr>
      <t xml:space="preserve">
Размер: 60 cm х 50 cm
Состав: Расщепленное микроволокно (полиэстер 70%, полиамид 30%)
Плотность: 640г/м²
Цвет: Зеленое яблоко
Произведено в Японии</t>
    </r>
  </si>
  <si>
    <t>W4021</t>
  </si>
  <si>
    <r>
      <rPr>
        <b/>
        <sz val="10"/>
        <color rgb="FF000000"/>
        <rFont val="Calibri"/>
        <family val="2"/>
        <charset val="204"/>
      </rPr>
      <t xml:space="preserve">Автополотенце "Twister"
</t>
    </r>
    <r>
      <rPr>
        <sz val="10"/>
        <color rgb="FF000000"/>
        <rFont val="Calibri"/>
        <family val="2"/>
        <charset val="204"/>
      </rPr>
      <t xml:space="preserve">
Размер: 55 cm х 35 cm
Состав: Расщепленное микроволокно (полиэстер 70%, полиамид 30%)
Плотность: 640г/м²
Цвет: Каленая сталь
Произведено в Японии</t>
    </r>
  </si>
  <si>
    <t>Вам понадобится всего лишь ведро воды, чтобы эффективно помыть автомобиль, даже не используя автохимию. Особое скрученное микроволокно (twisted) является основой данного автополотенца. Оно легко удаляет любые загрязнения с поверхности автомобиля и при этом впитывает большое количество воды позволяя быстро и без труда протереть автомобиль насухо. За счет пористой основы, автополотенце легко выжимается и высыхает, препятствуя развитию бактерий и запахов.</t>
  </si>
  <si>
    <t>W4060</t>
  </si>
  <si>
    <r>
      <rPr>
        <b/>
        <sz val="10"/>
        <color rgb="FF000000"/>
        <rFont val="Calibri"/>
        <family val="2"/>
        <charset val="204"/>
      </rPr>
      <t xml:space="preserve">Салфетка для животных "CleanPet"
</t>
    </r>
    <r>
      <rPr>
        <sz val="10"/>
        <color rgb="FF000000"/>
        <rFont val="Calibri"/>
        <family val="2"/>
        <charset val="204"/>
      </rPr>
      <t xml:space="preserve">
Размер: 40 cm х 40 cm
Состав: Расщепленное микроволокно (полиэстер 70%, полиамид 30%)
Плотность: 660г/м²
Цвет: Серый
Произведено в Японии</t>
    </r>
  </si>
  <si>
    <t>Салфетка  "CleanPet" из особого скрученного микроволокна (twisted) является лучшим помощником в уходе за Вашим домашнеим любимцем - эффективно вытирает лапы после прогулки и быстро высушит Вашего питомца после мытья. Она легко собирает шерсть, волосы и другие загрязнения с любых поверхностей, при этом впитывает большое количество воды в себя.</t>
  </si>
  <si>
    <t>W4061</t>
  </si>
  <si>
    <r>
      <rPr>
        <b/>
        <sz val="10"/>
        <color rgb="FF000000"/>
        <rFont val="Calibri"/>
        <family val="2"/>
        <charset val="204"/>
      </rPr>
      <t xml:space="preserve">Варежка для животных "CleanPet"
</t>
    </r>
    <r>
      <rPr>
        <sz val="10"/>
        <color rgb="FF000000"/>
        <rFont val="Calibri"/>
        <family val="2"/>
        <charset val="204"/>
      </rPr>
      <t xml:space="preserve">
Размер: 40 cm х 40 cm
Состав: Расщепленное микроволокно (полиэстер 70%, полиамид 30%)
Плотность: 660г/м²
Цвет: Зеленый
Произведено в Японии</t>
    </r>
  </si>
  <si>
    <t>Варежка  "CleanPet" из особого скрученного микроволокна (twisted) является эффективным помощником в уходе за Вашим домашнеим любимцем. Гладя Вашего питомца одев варежку  CleanPet Вы удобно и эффективно скатаете с него шерсть, волосы и другие загрязнения. Также эффективно работает на мягкой мебели, ковровых покрытиях, салонах автомобилей и других поверхностях.</t>
  </si>
  <si>
    <t>W4022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</si>
  <si>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Желатый и титановый
Произведено в Японии</t>
    </r>
  </si>
  <si>
    <t>Мягкая, ворсистая сторона из микроволокна деликатно уберёт пыль и загрязнения, не царапая экран устройства, а гладкая сторона не оставит отпечатков пальцев и разводов на поверхности экрана. Благодаря разным сторонам ваши гаджеты всегда будут чистыми и готовыми к работе. С данной салфеткой изображения на ваших экранах всегда будут максимально яркими, насыщенными и четкими. Идеально подойдёт как для телефонов, планшетов, ноутбуков, так и для мониторов и телевизоров.</t>
  </si>
  <si>
    <t>W4056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</si>
  <si>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Фиолетовый и зеленый
Произведено в Японии</t>
    </r>
  </si>
  <si>
    <t>W4057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</si>
  <si>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Голубой и коралловый
Произведено в Японии</t>
    </r>
  </si>
  <si>
    <t>W4058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</si>
  <si>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Черный и серый
Произведено в Японии</t>
    </r>
  </si>
  <si>
    <t>W4059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</si>
  <si>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Кофе и латте
Произведено в Японии</t>
    </r>
  </si>
  <si>
    <t>W4080</t>
  </si>
  <si>
    <r>
      <rPr>
        <b/>
        <sz val="10"/>
        <color rgb="FF000000"/>
        <rFont val="Calibri"/>
        <family val="2"/>
        <charset val="204"/>
      </rPr>
      <t xml:space="preserve">Салфетка для гаджетов Screen PRO
</t>
    </r>
    <r>
      <rPr>
        <sz val="10"/>
        <color rgb="FF000000"/>
        <rFont val="Calibri"/>
        <family val="2"/>
        <charset val="204"/>
      </rPr>
      <t xml:space="preserve">
Размер: 16 cm х 16 cm
Состав: Расщепленное микроволокно (полиэстер 70%, полиамид 30%)
Плотность: 420г/м²
Цвета: Бежевый
Произведено в Японии</t>
    </r>
  </si>
  <si>
    <t>Плотная, безворсовая и приятная на ощупь салфетка для экранов телефонов и планшетов моментально очистит экран вашего телефона или планшета от отпечатков и жировых следов. Инновационная текстура напоминающая мягкую замшу не повредит ни стекло экрана ни линзы камер устройства. Правильный уход за гаджетом поможет сохранить его идеальное состояние намного дольше, а изображения станут более насыщенными, четкими и контрастными. Благодаря лаконичному дизайну салфетка станет отличным аксессуаром для любого гаджета, а обработанные лазером края обеспечивают долговечность изделия.</t>
  </si>
  <si>
    <t>W4081</t>
  </si>
  <si>
    <r>
      <rPr>
        <b/>
        <sz val="10"/>
        <color rgb="FF000000"/>
        <rFont val="Calibri"/>
        <family val="2"/>
        <charset val="204"/>
      </rPr>
      <t xml:space="preserve">Салфетка для гаджетов Screen PRO
</t>
    </r>
    <r>
      <rPr>
        <sz val="10"/>
        <color rgb="FF000000"/>
        <rFont val="Calibri"/>
        <family val="2"/>
        <charset val="204"/>
      </rPr>
      <t xml:space="preserve">
Размер: 16 cm х 16 cm
Состав: Расщепленное микроволокно (полиэстер 70%, полиамид 30%)
Плотность: 420г/м²
Цвета: Голубая сталь
Произведено в Японии</t>
    </r>
  </si>
  <si>
    <t>W4071</t>
  </si>
  <si>
    <r>
      <rPr>
        <sz val="11"/>
        <color rgb="FF000000"/>
        <rFont val="Calibri"/>
        <family val="2"/>
        <charset val="204"/>
      </rPr>
      <t xml:space="preserve">Двухсторонняя салфетка "2in1 MAX"
Размер: 30 cm х 30 cm
Состав: Расщепленное микроволокно (полиэстер 70%, полиамид 30%)
Плотность: 520г/м²
</t>
    </r>
    <r>
      <rPr>
        <sz val="11"/>
        <rFont val="Calibri"/>
        <family val="2"/>
        <charset val="204"/>
      </rPr>
      <t xml:space="preserve">Цвет: Голубая сталь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</si>
  <si>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Главный помощник для ухода за домашней техникой. Мягкая, ворсистая сторона из микроволокна деликатно уберёт пыль и загрязнения, не царапая поверхностей, а гладкая сторона отлично уберет отпечатки пальцев и разводы на зеркальных и стеклянных поверхностях, особо заметен эффект на поверхностях из черного стекла (телевизоры, мониторы, варочные поверхности и др.). Благодаря разным сторонам салфетки ваша техника всегда будет чистой и готовой к работе. 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</si>
  <si>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>W4072</t>
  </si>
  <si>
    <r>
      <rPr>
        <sz val="11"/>
        <color rgb="FF000000"/>
        <rFont val="Calibri"/>
        <family val="2"/>
        <charset val="204"/>
      </rPr>
      <t xml:space="preserve">Двухсторонняя салфетка "2in1 MAX"
Размер: 30 cm х 30 cm
Состав: Расщепленное микроволокно (полиэстер 70%, полиамид 30%)
Плотность: 520г/м²
</t>
    </r>
    <r>
      <rPr>
        <sz val="11"/>
        <rFont val="Calibri"/>
        <family val="2"/>
        <charset val="204"/>
      </rPr>
      <t xml:space="preserve">Цвет: Желтый и титановый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</si>
  <si>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W4023</t>
  </si>
  <si>
    <r>
      <rPr>
        <b/>
        <sz val="10"/>
        <color rgb="FF000000"/>
        <rFont val="Calibri"/>
        <family val="2"/>
        <charset val="204"/>
      </rPr>
      <t xml:space="preserve">Салфетка для очков "Crystal"
</t>
    </r>
    <r>
      <rPr>
        <sz val="10"/>
        <color rgb="FF000000"/>
        <rFont val="Calibri"/>
        <family val="2"/>
        <charset val="204"/>
      </rPr>
      <t xml:space="preserve">
Размер: 15 cm х 15 cm
Состав: Расщепленное микроволокно (полиэстер 70%, полиамид 30%)
Плотность: 220г/м²
Цвет: Стальной
Произведено в Японии</t>
    </r>
  </si>
  <si>
    <t>Салфетка из микроволокна "искусственная замша" деликатно удалит любые загрязнения, отпечатки пальцев и разводы с поверхности линз и оправы очков. Мягко отполирует линзы, не оставляя ворсинок и следов, а лишь кристальную прозрачность. Данная салфетка поможет вам взглянуть на мир ярче, контрастнее и светлее.</t>
  </si>
  <si>
    <t>W4024</t>
  </si>
  <si>
    <r>
      <rPr>
        <b/>
        <sz val="10"/>
        <color rgb="FF000000"/>
        <rFont val="Calibri"/>
        <family val="2"/>
        <charset val="204"/>
      </rPr>
      <t xml:space="preserve">Салфетка для очков "Crystal"
</t>
    </r>
    <r>
      <rPr>
        <sz val="10"/>
        <color rgb="FF000000"/>
        <rFont val="Calibri"/>
        <family val="2"/>
        <charset val="204"/>
      </rPr>
      <t xml:space="preserve">
Размер: 15 cm х 15 cm
Состав: Расщепленное микроволокно (полиэстер 70%, полиамид 30%) 
Плотность: 220г/м²
Цвет: Песочный
Произведено в Японии</t>
    </r>
  </si>
  <si>
    <t>W4066</t>
  </si>
  <si>
    <r>
      <rPr>
        <sz val="10"/>
        <color rgb="FF000000"/>
        <rFont val="Calibri"/>
        <family val="2"/>
        <charset val="204"/>
      </rPr>
      <t xml:space="preserve">Салфетка для очков "Crystal"
Размер: 15 cm х 15 cm
Состав: Расщепленное микроволокно (полиэстер 70%, полиамид 30%) 
Плотность: 220г/м²
</t>
    </r>
    <r>
      <rPr>
        <sz val="10"/>
        <rFont val="Calibri"/>
        <family val="2"/>
        <charset val="204"/>
      </rPr>
      <t xml:space="preserve">Цвет: Антрацит
</t>
    </r>
    <r>
      <rPr>
        <sz val="10"/>
        <color rgb="FF000000"/>
        <rFont val="Calibri"/>
        <family val="2"/>
        <charset val="204"/>
      </rPr>
      <t xml:space="preserve">
Произведено в Японии</t>
    </r>
  </si>
  <si>
    <t>W4025</t>
  </si>
  <si>
    <r>
      <rPr>
        <b/>
        <sz val="10"/>
        <color rgb="FF000000"/>
        <rFont val="Calibri"/>
        <family val="2"/>
        <charset val="204"/>
      </rPr>
      <t xml:space="preserve">Салфетка для демакияжа "MakeOff"
</t>
    </r>
    <r>
      <rPr>
        <sz val="10"/>
        <color rgb="FF000000"/>
        <rFont val="Calibri"/>
        <family val="2"/>
        <charset val="204"/>
      </rPr>
      <t xml:space="preserve">
Размер: 20 cm х 20 cm
Состав: Расщепленное микроволокно (полиэстер 70%, полиамид 30%) 
Плотность: 280г/м²
Цвет: Персиковый
Произведено в Японии</t>
    </r>
  </si>
  <si>
    <t>"Искусственная замша" из микроволокна для умывания деликатно удалит макияж, отшелушит остатки сухой кожи и эффективно промоет поры. Мягкий уход - подойдет даже для самой чувствительной кожи. Превосходный результат, используя только тёплую воду.
Для усиления эффекта рекомендуем использовать вместе со средством для умывания wai ora "Сlean Cotton".</t>
  </si>
  <si>
    <t>W4026</t>
  </si>
  <si>
    <r>
      <rPr>
        <b/>
        <sz val="10"/>
        <color rgb="FF000000"/>
        <rFont val="Calibri"/>
        <family val="2"/>
        <charset val="204"/>
      </rPr>
      <t xml:space="preserve">Салфетка для демакияжа "MakeOff"
</t>
    </r>
    <r>
      <rPr>
        <sz val="10"/>
        <color rgb="FF000000"/>
        <rFont val="Calibri"/>
        <family val="2"/>
        <charset val="204"/>
      </rPr>
      <t xml:space="preserve">
Размер: 20 cm х 20 cm
Состав: Расщепленное микроволокно (полиэстер 70%, полиамид 30%)
Плотность: 280г/м²
Цвет: Бирюзовый
Произведено в Японии</t>
    </r>
  </si>
  <si>
    <t>W4027</t>
  </si>
  <si>
    <r>
      <rPr>
        <b/>
        <sz val="10"/>
        <color rgb="FF000000"/>
        <rFont val="Calibri"/>
        <family val="2"/>
        <charset val="204"/>
      </rPr>
      <t xml:space="preserve">Салфетка для демакияжа "MakeOff"
</t>
    </r>
    <r>
      <rPr>
        <sz val="10"/>
        <color rgb="FF000000"/>
        <rFont val="Calibri"/>
        <family val="2"/>
        <charset val="204"/>
      </rPr>
      <t xml:space="preserve">
Размер: 20 cm х 20 cm
Состав: Расщепленное микроволокно (полиэстер 70%, полиамид 30%)
Плотность: 280г/м²
Цвет: Помадный
Произведено в Японии</t>
    </r>
  </si>
  <si>
    <t>W4028</t>
  </si>
  <si>
    <r>
      <rPr>
        <b/>
        <sz val="10"/>
        <color rgb="FF000000"/>
        <rFont val="Calibri"/>
        <family val="2"/>
        <charset val="204"/>
      </rPr>
      <t xml:space="preserve">Двухстороний спонж для душа "Dolce"
</t>
    </r>
    <r>
      <rPr>
        <sz val="10"/>
        <color rgb="FF000000"/>
        <rFont val="Calibri"/>
        <family val="2"/>
        <charset val="204"/>
      </rPr>
      <t xml:space="preserve">
Размер: 15 cm х 12 cm
Состав: Расщепленное микроволокно (полиэстер 70%, полиамид 30%)
Цвет: Коралловый
Произведено в Японии</t>
    </r>
  </si>
  <si>
    <t>Одна сторона спонжа выполнена из грубой, натуральной ткани для скрабирующего эффекта. Делает кожу гладкой, обладает выраженным массажным эффектом и усиливает микроциркуляцию крови.
Вторая сторона "искусственная замша" из микроволокна обладает деликатным и при этом тщательным моющими свойствами. Мягко полирует кожу после скрабирования.</t>
  </si>
  <si>
    <t>W4029</t>
  </si>
  <si>
    <r>
      <rPr>
        <b/>
        <sz val="10"/>
        <color rgb="FF000000"/>
        <rFont val="Calibri"/>
        <family val="2"/>
        <charset val="204"/>
      </rPr>
      <t xml:space="preserve">Двухстороний спонж для душа "Dolce"
</t>
    </r>
    <r>
      <rPr>
        <sz val="10"/>
        <color rgb="FF000000"/>
        <rFont val="Calibri"/>
        <family val="2"/>
        <charset val="204"/>
      </rPr>
      <t xml:space="preserve">
Размер: 15 cm х 12 cm
Состав: Расщепленное микроволокно (полиэстер 70%, полиамид 30%)
Цвет: Мятный
Произведено в Японии</t>
    </r>
  </si>
  <si>
    <t>W4030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</si>
  <si>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"Coral"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440г/м²
Цвет: Коралловый 
Произведено в Японии</t>
    </r>
  </si>
  <si>
    <t>Выполнена из сверхтонкого, воздушного микроволокна для нежного контакта с кожей лица. Сверхмягкость достигается за счет особой структуры волокна в форме коралла. Моментально впитывает влагу с поверхности кожи при прикосновении. Быстро высыхает. Не вызывает аллергических реакций. Подходит также для влажной протирки лица.</t>
  </si>
  <si>
    <t>W4031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</si>
  <si>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"Swan"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440г/м²
Цвет: Серый
Произведено в Японии</t>
    </r>
  </si>
  <si>
    <t>Выполнена из сверхтонкого, воздушного микроволокна для нежного контакта с кожей лица. По тактильным ощущениям превосходит мягкость лебяжьего пуха - подходит даже для сверхчувствительной кожи. Моментально впитывает влагу с поверхности кожи при прикосновении. Быстро высыхает. Не вызывает аллергических реакций. Подходит также для влажной протирки лица.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</si>
  <si>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"Fresh"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440г/м²
Цвет: Мятный
Произведено в Японии</t>
    </r>
  </si>
  <si>
    <t>W4032</t>
  </si>
  <si>
    <r>
      <rPr>
        <b/>
        <sz val="10"/>
        <color rgb="FF000000"/>
        <rFont val="Calibri"/>
        <family val="2"/>
        <charset val="204"/>
      </rPr>
      <t xml:space="preserve">Полотенце "Coral"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440г/м²
Цвет: Коралловый
Произведено в Японии</t>
    </r>
  </si>
  <si>
    <r>
      <rPr>
        <sz val="10"/>
        <color rgb="FF000000"/>
        <rFont val="Calibri"/>
        <family val="2"/>
        <charset val="204"/>
      </rPr>
      <t xml:space="preserve">Премиальное полотенце из сверхтонкого, воздушного микроволокна. Сверхмягкость достигается за счет особой структуры волокна в форме коралла. Моментально впитывает влагу с поверхности кожи при прикосновении. Быстро высыхает и за счет своей текстуры долго остается сухим. Гипоаллергенно.
</t>
    </r>
    <r>
      <rPr>
        <b/>
        <sz val="10"/>
        <color rgb="FFFF0000"/>
        <rFont val="Calibri"/>
        <family val="2"/>
        <charset val="204"/>
      </rPr>
      <t>Честный знак
i маленькая коробка - 12 шт
 большая коробка - 29 шт</t>
    </r>
  </si>
  <si>
    <t>W4033</t>
  </si>
  <si>
    <r>
      <rPr>
        <b/>
        <sz val="10"/>
        <color rgb="FF000000"/>
        <rFont val="Calibri"/>
        <family val="2"/>
        <charset val="204"/>
      </rPr>
      <t xml:space="preserve">Полотенце "Swan"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440г/м²
Цвет: Серый
Произведено в Японии</t>
    </r>
  </si>
  <si>
    <r>
      <rPr>
        <sz val="10"/>
        <color rgb="FF000000"/>
        <rFont val="Calibri"/>
        <family val="2"/>
        <charset val="204"/>
      </rPr>
      <t xml:space="preserve">Премиальное полотенце из сверхтонкого, воздушного микроволокна. По тактильным ощущениям превосходит мягкость лебяжего пуха - подходит даже для сверхчувствительной кожи. Моментально впитывает влагу с поверхности кожи при прикосновении. Быстро высыхает и за счет своей текстуры долго остается сухим. Гипоаллергенно.
</t>
    </r>
    <r>
      <rPr>
        <b/>
        <sz val="10"/>
        <color rgb="FFFF0000"/>
        <rFont val="Calibri"/>
        <family val="2"/>
        <charset val="204"/>
      </rPr>
      <t>Честный знак
i маленькая коробка - 12 шт
 большая коробка - 29 шт</t>
    </r>
  </si>
  <si>
    <r>
      <rPr>
        <b/>
        <sz val="10"/>
        <color rgb="FF000000"/>
        <rFont val="Calibri"/>
        <family val="2"/>
        <charset val="204"/>
      </rPr>
      <t xml:space="preserve">Полотенце "Fresh"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440г/м²
Цвет: Мятный
Произведено в Японии</t>
    </r>
  </si>
  <si>
    <t>W4034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</si>
  <si>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"Coral+"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360г/м²
Цвет: Кораллово-серый
</t>
    </r>
    <r>
      <rPr>
        <b/>
        <sz val="10"/>
        <color rgb="FF000000"/>
        <rFont val="Calibri"/>
        <family val="2"/>
        <charset val="204"/>
      </rPr>
      <t xml:space="preserve">
</t>
    </r>
    <r>
      <rPr>
        <sz val="10"/>
        <color rgb="FF000000"/>
        <rFont val="Calibri"/>
        <family val="2"/>
        <charset val="204"/>
      </rPr>
      <t>Произведено в Японии</t>
    </r>
  </si>
  <si>
    <t>Выполнена из сверхтонкого, воздушного микроволокна для нежного контакта с кожей лица. Сверхмягкость достигается за счет особой структуры волокна в форме коралла. Благодаря использованию двух типов волокон и особой текстуре увеличена впитываемость и глубокое очищение. Моментально впитывает влагу с поверхности кожи при прикосновении. Быстро высыхает. Гипоаллергенно.</t>
  </si>
  <si>
    <t>W4035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</si>
  <si>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"Swan+"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360г/м²
Цвет: Бирюзово-серый
Произведено в Японии</t>
    </r>
  </si>
  <si>
    <t>Выполнена из сверхтонкого, воздушного микроволокна для нежного контакта с кожей лица. По тактильным ощущениям превосходит мягкость лебяжего пуха - подходит даже для сверхчувствительной кожи. Благодаря использованию двух типов волокон и особой текстуре увеличена впитываемость и глубокое очищение. Моментально впитывает влагу с поверхности кожи при прикосновении. Быстро высыхает. Гипоаллергенно.</t>
  </si>
  <si>
    <t>W4036</t>
  </si>
  <si>
    <r>
      <rPr>
        <b/>
        <sz val="10"/>
        <color rgb="FF000000"/>
        <rFont val="Calibri"/>
        <family val="2"/>
        <charset val="204"/>
      </rPr>
      <t xml:space="preserve">Полотенце "Coral+"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360г/м²
Цвет: Кораллово-серый
Произведено в Японии</t>
    </r>
  </si>
  <si>
    <r>
      <rPr>
        <sz val="10"/>
        <color rgb="FF000000"/>
        <rFont val="Calibri"/>
        <family val="2"/>
        <charset val="204"/>
      </rPr>
      <t xml:space="preserve">Премиальное полотенце из сверхтонкого, воздушного микроволокна. Сверхмягкость достигается за счет особой структуры волокна в форме коралла. Благодаря использованию двух типов волокон и особой текстуре увеличена впитываемость и глубокое очищение. Моментально впитывает влагу с поверхности кожи при прикосновении. Быстро высыхает и за счет своей текстуры долго остается сухим. Гипоаллергенно.
</t>
    </r>
    <r>
      <rPr>
        <b/>
        <sz val="10"/>
        <color rgb="FFFF0000"/>
        <rFont val="Calibri"/>
        <family val="2"/>
        <charset val="204"/>
      </rPr>
      <t>Честный знак
i маленькая коробка - 12 шт
 большая коробка - 29 шт</t>
    </r>
  </si>
  <si>
    <t>W4037</t>
  </si>
  <si>
    <r>
      <rPr>
        <b/>
        <sz val="10"/>
        <color rgb="FF000000"/>
        <rFont val="Calibri"/>
        <family val="2"/>
        <charset val="204"/>
      </rPr>
      <t xml:space="preserve">Полотенце "Swan+"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360г/м²
Цвет: Бирюзово-серый
Произведено в Японии</t>
    </r>
  </si>
  <si>
    <r>
      <rPr>
        <sz val="10"/>
        <color rgb="FF000000"/>
        <rFont val="Calibri"/>
        <family val="2"/>
        <charset val="204"/>
      </rPr>
      <t xml:space="preserve">Премиальное полотенце из сверхтонкого, воздушного микроволокна. По тактильным ощущениям превосходит мягкость лебяжего пух - подходит даже для сверхчувствительной кожи. Благодаря использованию двух типов волокон и особой текстуре увеличена впитываемость и глубокое очищение. Моментально впитывает влагу с поверхности кожи при прикосновении. Быстро высыхает и за счет своей текстуры долго остается сухим. Гипоаллергенно.
</t>
    </r>
    <r>
      <rPr>
        <b/>
        <sz val="10"/>
        <color rgb="FFFF0000"/>
        <rFont val="Calibri"/>
        <family val="2"/>
        <charset val="204"/>
      </rPr>
      <t>Честный знак
i маленькая коробка - 12 шт
 большая коробка - 29 шт</t>
    </r>
  </si>
  <si>
    <t>W4038</t>
  </si>
  <si>
    <r>
      <rPr>
        <b/>
        <sz val="10"/>
        <color rgb="FF000000"/>
        <rFont val="Calibri"/>
        <family val="2"/>
        <charset val="204"/>
      </rPr>
      <t xml:space="preserve">Спонж для пилинга лица "Natural Peeling"
</t>
    </r>
    <r>
      <rPr>
        <sz val="10"/>
        <color rgb="FF000000"/>
        <rFont val="Calibri"/>
        <family val="2"/>
        <charset val="204"/>
      </rPr>
      <t xml:space="preserve">
Размер: 8 cm х 4 cm
Состав: Бамбуковая вискоза 100% 
Плотность: 900г/м²
Цвет: Персиковый
Произведено в Японии</t>
    </r>
  </si>
  <si>
    <t>Уникальный состав спонжа позволяет полностью очистить верхний слой мертвой кожи лица глубоко проникая в поры без использования косметического пилинга. Натуральный компонент - вискоза в сочетании с микрофиброй гарантирует неповторимый результат при использования обычной воды. Чистка лица пройдет эффективно, как и у косметолога без риска раздражений кожи и появлении аллергических реакций.
В результате вы почувствуете легкость и чистоту на лице. 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</si>
  <si>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>W4039</t>
  </si>
  <si>
    <r>
      <rPr>
        <b/>
        <sz val="10"/>
        <color rgb="FF000000"/>
        <rFont val="Calibri"/>
        <family val="2"/>
        <charset val="204"/>
      </rPr>
      <t xml:space="preserve">Спонж для пилинга лица "Natural Peeling"
</t>
    </r>
    <r>
      <rPr>
        <sz val="10"/>
        <color rgb="FF000000"/>
        <rFont val="Calibri"/>
        <family val="2"/>
        <charset val="204"/>
      </rPr>
      <t xml:space="preserve">
Размер: 8 cm х 4 cm
Состав: Бамбуковая вискоза 100% 
Плотность: 900г/м²
Цвет: Лагуна
Произведено в Японии</t>
    </r>
  </si>
  <si>
    <t>W4040</t>
  </si>
  <si>
    <r>
      <rPr>
        <b/>
        <sz val="10"/>
        <color rgb="FF000000"/>
        <rFont val="Calibri"/>
        <family val="2"/>
        <charset val="204"/>
      </rPr>
      <t xml:space="preserve">Спонж для пилинга лица "Natural Peeling"
</t>
    </r>
    <r>
      <rPr>
        <sz val="10"/>
        <color rgb="FF000000"/>
        <rFont val="Calibri"/>
        <family val="2"/>
        <charset val="204"/>
      </rPr>
      <t xml:space="preserve">
Размер: 8 cm х 4 cm
Состав: Бамбуковая вискоза 100% 
Плотность: 900г/м²
Цвет: Черный
Произведено в Японии</t>
    </r>
  </si>
  <si>
    <t>Уникальный состав спонжа позволяет полностью очистить верхний слой мертвой кожи лица глубоко проникая в поры без использования косметического пилинга. Натуральный компонент - вискоза с углем бамбука в сочетании с микрофиброй гарантирует неповторимый результат при использования обычной воды. Чистка лица пройдет эффективно, как и у косметолога без риска раздражений кожи и появлении аллергических реакций.
В результате вы почувствуете легкость и чистоту на лице. 
Дополнительный эффект очищения придает уголь бамбука, находящийся в составе изделия, благодаря его антибактериальным и антисептическим свойствам.</t>
  </si>
  <si>
    <t>W4041</t>
  </si>
  <si>
    <r>
      <rPr>
        <b/>
        <sz val="10"/>
        <color rgb="FF000000"/>
        <rFont val="Calibri"/>
        <family val="2"/>
        <charset val="204"/>
      </rPr>
      <t xml:space="preserve">Спонж для демакияжа "Bamboo Care"
</t>
    </r>
    <r>
      <rPr>
        <sz val="10"/>
        <color rgb="FF000000"/>
        <rFont val="Calibri"/>
        <family val="2"/>
        <charset val="204"/>
      </rPr>
      <t xml:space="preserve">
Размер: диаметр 8 cm
Состав: Волокно бамбука 100% 
Плотность: 350г/м²
Цвет: Мятный
Произведено в Японии</t>
    </r>
  </si>
  <si>
    <t>Очень удобный и компактный спонж для демакияжа из волокон бамбука. Благодаря мягкой подушке косметика бережно смывается, не травмируя кожу лица, используя только тёплую воду! Рекомендуем использовать вместе с экологически чистой пенкой для умывания wai ora "Clean Cotton", если нужно убрать большое количество косметики. После использования достаточно промыть спонж водой.
Бамбуковое волокно обладает природными антисептическим и антибактериальным свойствами - долго остается чистым и препятствует появлению запахов.</t>
  </si>
  <si>
    <t>W4042</t>
  </si>
  <si>
    <r>
      <rPr>
        <b/>
        <sz val="10"/>
        <color rgb="FF000000"/>
        <rFont val="Calibri"/>
        <family val="2"/>
        <charset val="204"/>
      </rPr>
      <t xml:space="preserve">Спонж для демакияжа "Bamboo Care"
</t>
    </r>
    <r>
      <rPr>
        <sz val="10"/>
        <color rgb="FF000000"/>
        <rFont val="Calibri"/>
        <family val="2"/>
        <charset val="204"/>
      </rPr>
      <t xml:space="preserve">
Размер: диаметр 8 cm
Состав: Волокно бамбука 100% 
Плотность: 350г/м²
Цвет: Коралловый
Произведено в Японии</t>
    </r>
  </si>
  <si>
    <t>W4043</t>
  </si>
  <si>
    <r>
      <rPr>
        <b/>
        <sz val="10"/>
        <color rgb="FF000000"/>
        <rFont val="Calibri"/>
        <family val="2"/>
        <charset val="204"/>
      </rPr>
      <t xml:space="preserve">Спонж для демакияжа "Bamboo Care"
</t>
    </r>
    <r>
      <rPr>
        <sz val="10"/>
        <color rgb="FF000000"/>
        <rFont val="Calibri"/>
        <family val="2"/>
        <charset val="204"/>
      </rPr>
      <t xml:space="preserve">
Размер: диаметр 8 cm
Состав: Волокно бамбука 100% 
Плотность: 350г/м²
Цвет: Белый
Произведено в Японии
</t>
    </r>
  </si>
  <si>
    <t>W4047</t>
  </si>
  <si>
    <r>
      <rPr>
        <b/>
        <sz val="10"/>
        <color rgb="FF000000"/>
        <rFont val="Calibri"/>
        <family val="2"/>
        <charset val="204"/>
      </rPr>
      <t xml:space="preserve">Лента для волос "Bamboo Care"
</t>
    </r>
    <r>
      <rPr>
        <sz val="10"/>
        <color rgb="FF000000"/>
        <rFont val="Calibri"/>
        <family val="2"/>
        <charset val="204"/>
      </rPr>
      <t xml:space="preserve">
Размер: 10 cm x 15 cm
Состав: Волокно бамбука 100% 
Цвет: Мятный
Произведено в Японии
</t>
    </r>
  </si>
  <si>
    <t>Универсальная лента для волос из волокон бамбука. Благодаря уникальному составу, ленту можно использовать как помощника в уходовой косметической процедуре, в использовании декоративной косметики и даже при занятии спортом так как обладает уникальным впитывающим свойством. Бамбук в составе ленты делает ее гипоаллергенной и не вызывает раздражений на коже лица. Резинка в ленте надежно облегает вашу голову, не позволяя волосам мешать вам в любой ситуации. Загрязнения легко отстирываются с изделия при низкой температуре, что обеспечит продолжительный срок службы.
Бамбуковое волокно обладает природными антисептическим и антибактериальным свойствами - долго остается чистым и препятствует появлению запахов.</t>
  </si>
  <si>
    <t>W4048</t>
  </si>
  <si>
    <r>
      <rPr>
        <b/>
        <sz val="10"/>
        <color rgb="FF000000"/>
        <rFont val="Calibri"/>
        <family val="2"/>
        <charset val="204"/>
      </rPr>
      <t xml:space="preserve">Лента для волос "Bamboo Care"
</t>
    </r>
    <r>
      <rPr>
        <sz val="10"/>
        <color rgb="FF000000"/>
        <rFont val="Calibri"/>
        <family val="2"/>
        <charset val="204"/>
      </rPr>
      <t xml:space="preserve">
Размер: 10 cm x 15 cm
Состав: Волокно бамбука 100% 
Цвет: Коралловый
Произведено в Японии</t>
    </r>
  </si>
  <si>
    <t>W4053</t>
  </si>
  <si>
    <r>
      <rPr>
        <b/>
        <sz val="10"/>
        <color rgb="FF000000"/>
        <rFont val="Calibri"/>
        <family val="2"/>
        <charset val="204"/>
      </rPr>
      <t xml:space="preserve">Спонж для демакияжа "MakeOff"
</t>
    </r>
    <r>
      <rPr>
        <sz val="10"/>
        <color rgb="FF000000"/>
        <rFont val="Calibri"/>
        <family val="2"/>
        <charset val="204"/>
      </rPr>
      <t xml:space="preserve">
Размер: 10 cm х 6 cm
Состав: Расщепленное микроволокно (полиэстер 75%, полиамид 25%)
Плотность: 620г/м²
Цвет: Коралловый
Произведено в Японии</t>
    </r>
  </si>
  <si>
    <t>Инновационное расщепленное микроволокно позволяет бережно очистит кожу лица от косметики и любых загрязнений используя только тёплую воду!
Благодаря уникальным свойствам спонжа вам не придется использовать средства для умывания, которые могут сушить и раздражать кожу лица, вызывать аллергические реакции. Ваша кожа будет чистой, обновленной и свежей после каждого применения.
Спонж также можно использовать со средством для умывания wai ora "Clean Cotton" при сильных загрязнениях.</t>
  </si>
  <si>
    <t>W4054</t>
  </si>
  <si>
    <r>
      <rPr>
        <b/>
        <sz val="10"/>
        <color rgb="FF000000"/>
        <rFont val="Calibri"/>
        <family val="2"/>
        <charset val="204"/>
      </rPr>
      <t xml:space="preserve">Спонж для демакияжа "MakeOff"
</t>
    </r>
    <r>
      <rPr>
        <sz val="10"/>
        <color rgb="FF000000"/>
        <rFont val="Calibri"/>
        <family val="2"/>
        <charset val="204"/>
      </rPr>
      <t xml:space="preserve">
Размер: 10 cm х 6 cm
Состав: Расщепленное микроволокно (полиэстер 75%, полиамид 25%)
Плотность: 620г/м²
Цвет: Мятный
Произведено в Японии</t>
    </r>
  </si>
  <si>
    <t>W4055</t>
  </si>
  <si>
    <r>
      <rPr>
        <b/>
        <sz val="10"/>
        <color rgb="FF000000"/>
        <rFont val="Calibri"/>
        <family val="2"/>
        <charset val="204"/>
      </rPr>
      <t xml:space="preserve">Спонж для демакияжа "MakeOff"
</t>
    </r>
    <r>
      <rPr>
        <sz val="10"/>
        <color rgb="FF000000"/>
        <rFont val="Calibri"/>
        <family val="2"/>
        <charset val="204"/>
      </rPr>
      <t xml:space="preserve">
Размер: 10 cm х 6 cm
Состав: Расщепленное микроволокно (полиэстер 75%, полиамид 25%)
Плотность: 620г/м²
Цвет: Белый
Произведено в Японии</t>
    </r>
  </si>
  <si>
    <t>i</t>
  </si>
  <si>
    <t>ИТОГО:</t>
  </si>
  <si>
    <t>Итого с учетом упаковки (2кг) и запаса по объему 5%</t>
  </si>
  <si>
    <t>Объемы станадртных коробов</t>
  </si>
  <si>
    <t>№38</t>
  </si>
  <si>
    <t>38х30х30</t>
  </si>
  <si>
    <t>№18</t>
  </si>
  <si>
    <t>60х34х32</t>
  </si>
  <si>
    <t>W4084</t>
  </si>
  <si>
    <t>W4082</t>
  </si>
  <si>
    <t>W4083</t>
  </si>
  <si>
    <t>Количество</t>
  </si>
  <si>
    <t>СКИДКА:</t>
  </si>
  <si>
    <t>Скидка</t>
  </si>
  <si>
    <t xml:space="preserve">*Цены актуальны с 12 февраля 2026 года и действительны при полной оплате до отгрузки товара. 
Оптовые цены действительны при заказе от 25 тыс рублей.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</si>
</sst>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164" formatCode="_-* #,##0.00\ _₽_-;\-* #,##0.00\ _₽_-;_-* \-??\ _₽_-;_-@_-"/>
    <numFmt numFmtId="165" formatCode="0.000"/>
    <numFmt numFmtId="166" formatCode="#,##0.00&quot; ₽&quot;"/>
    <numFmt numFmtId="167" formatCode="0.0000000"/>
    <numFmt numFmtId="168" formatCode="_-* #,##0\ _₽_-;\-* #,##0\ _₽_-;_-* &quot;- &quot;_₽_-;_-@_-"/>
    <numFmt numFmtId="169" formatCode="_-* #,##0.000\ _₽_-;\-* #,##0.000\ _₽_-;_-* \-???\ _₽_-;_-@_-"/>
    <numFmt numFmtId="170" formatCode="_-* #,##0.0000000\ _₽_-;\-* #,##0.0000000\ _₽_-;_-* \-???????\ _₽_-;_-@_-"/>
  </numFmts>
  <fonts count="30" x14ac:knownFonts="1">
    <font>
      <sz val="11"/>
      <color rgb="FF000000"/>
      <name val="Calibri"/>
      <family val="2"/>
      <charset val="204"/>
    </font>
    <font>
      <sz val="12"/>
      <color rgb="FF000000"/>
      <name val="Verdana"/>
      <family val="2"/>
      <charset val="204"/>
    </font>
    <font>
      <sz val="12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AFABAB"/>
      <name val="Calibri"/>
      <family val="2"/>
      <charset val="204"/>
    </font>
    <font>
      <u/>
      <sz val="20"/>
      <color rgb="FF0563C1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385724"/>
      <name val="Calibri"/>
      <family val="2"/>
      <charset val="204"/>
    </font>
    <font>
      <b/>
      <sz val="26"/>
      <color rgb="FF009999"/>
      <name val="Calibri Light"/>
      <family val="2"/>
      <charset val="204"/>
    </font>
    <font>
      <sz val="10"/>
      <color rgb="FF000000"/>
      <name val="Calibri"/>
      <family val="2"/>
      <charset val="204"/>
    </font>
    <font>
      <i/>
      <sz val="14"/>
      <color rgb="FF385724"/>
      <name val="Calibri"/>
      <family val="2"/>
      <charset val="204"/>
    </font>
    <font>
      <i/>
      <sz val="14"/>
      <color rgb="FF0000FF"/>
      <name val="Calibri"/>
      <family val="2"/>
      <charset val="204"/>
    </font>
    <font>
      <b/>
      <sz val="16"/>
      <name val="Calibri"/>
      <family val="2"/>
      <charset val="204"/>
    </font>
    <font>
      <sz val="14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i/>
      <sz val="16"/>
      <color rgb="FFFF0000"/>
      <name val="Calibri"/>
      <family val="2"/>
      <charset val="204"/>
    </font>
    <font>
      <i/>
      <sz val="24"/>
      <color rgb="FFFF0000"/>
      <name val="Calibri"/>
      <family val="2"/>
      <charset val="204"/>
    </font>
    <font>
      <b/>
      <i/>
      <sz val="24"/>
      <color rgb="FFFF0000"/>
      <name val="Times New Roman"/>
      <family val="1"/>
      <charset val="204"/>
    </font>
    <font>
      <b/>
      <sz val="10"/>
      <color rgb="FFFF0000"/>
      <name val="Calibri"/>
      <family val="2"/>
      <charset val="204"/>
    </font>
    <font>
      <b/>
      <i/>
      <sz val="18"/>
      <color rgb="FF0000FF"/>
      <name val="Georgia"/>
      <family val="1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EEBF7"/>
        <bgColor rgb="FFDCF3F8"/>
      </patternFill>
    </fill>
    <fill>
      <patternFill patternType="solid">
        <fgColor rgb="FFDCF3F8"/>
        <bgColor rgb="FFDEEBF7"/>
      </patternFill>
    </fill>
    <fill>
      <patternFill patternType="solid">
        <fgColor rgb="FFE2F0D9"/>
        <bgColor rgb="FFDEEBF7"/>
      </patternFill>
    </fill>
    <fill>
      <patternFill patternType="solid">
        <fgColor rgb="FFCCFFCC"/>
        <bgColor rgb="FFE2F0D9"/>
      </patternFill>
    </fill>
    <fill>
      <patternFill patternType="solid">
        <fgColor theme="9" tint="0.79998168889431442"/>
        <bgColor rgb="FFDEEBF7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</borders>
  <cellStyleXfs count="10">
    <xf numFmtId="0" fontId="0" fillId="0" borderId="0"/>
    <xf numFmtId="0" fontId="7" fillId="0" borderId="0" applyBorder="0" applyProtection="0"/>
    <xf numFmtId="0" fontId="1" fillId="0" borderId="0" applyBorder="0" applyProtection="0">
      <alignment vertical="top" wrapText="1"/>
    </xf>
    <xf numFmtId="0" fontId="1" fillId="0" borderId="0" applyBorder="0" applyProtection="0">
      <alignment vertical="top" wrapText="1"/>
    </xf>
    <xf numFmtId="0" fontId="1" fillId="0" borderId="0" applyBorder="0" applyProtection="0">
      <alignment vertical="top" wrapText="1"/>
    </xf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164" fontId="29" fillId="0" borderId="0" applyBorder="0" applyProtection="0"/>
    <xf numFmtId="164" fontId="29" fillId="0" borderId="0" applyBorder="0" applyProtection="0"/>
  </cellStyleXfs>
  <cellXfs count="70">
    <xf numFmtId="0" fontId="0" fillId="0" borderId="0" xfId="0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65" fontId="5" fillId="0" borderId="0" xfId="0" applyNumberFormat="1" applyFont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horizontal="right" vertical="center"/>
    </xf>
    <xf numFmtId="166" fontId="11" fillId="3" borderId="0" xfId="0" applyNumberFormat="1" applyFont="1" applyFill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165" fontId="5" fillId="0" borderId="0" xfId="0" applyNumberFormat="1" applyFont="1" applyAlignment="1" applyProtection="1">
      <alignment horizontal="center" vertical="center" wrapText="1"/>
    </xf>
    <xf numFmtId="167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67" fontId="5" fillId="0" borderId="0" xfId="0" applyNumberFormat="1" applyFont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vertical="center" wrapText="1"/>
    </xf>
    <xf numFmtId="1" fontId="15" fillId="5" borderId="5" xfId="0" applyNumberFormat="1" applyFont="1" applyFill="1" applyBorder="1" applyAlignment="1" applyProtection="1">
      <alignment horizontal="center" vertical="center"/>
    </xf>
    <xf numFmtId="1" fontId="16" fillId="2" borderId="5" xfId="0" applyNumberFormat="1" applyFont="1" applyFill="1" applyBorder="1" applyAlignment="1" applyProtection="1">
      <alignment horizontal="center" vertical="center"/>
    </xf>
    <xf numFmtId="168" fontId="18" fillId="0" borderId="5" xfId="0" applyNumberFormat="1" applyFont="1" applyBorder="1" applyAlignment="1" applyProtection="1">
      <alignment horizontal="center" vertical="center"/>
    </xf>
    <xf numFmtId="169" fontId="5" fillId="0" borderId="0" xfId="0" applyNumberFormat="1" applyFont="1" applyAlignment="1" applyProtection="1">
      <alignment horizontal="center" vertical="center"/>
    </xf>
    <xf numFmtId="0" fontId="19" fillId="0" borderId="5" xfId="0" applyFont="1" applyBorder="1" applyAlignment="1" applyProtection="1">
      <alignment horizontal="left" vertical="center" wrapText="1"/>
    </xf>
    <xf numFmtId="0" fontId="11" fillId="4" borderId="5" xfId="0" applyFont="1" applyFill="1" applyBorder="1" applyAlignment="1" applyProtection="1">
      <alignment horizontal="center" vertical="center"/>
    </xf>
    <xf numFmtId="168" fontId="0" fillId="0" borderId="0" xfId="0" applyNumberFormat="1" applyAlignment="1" applyProtection="1">
      <alignment horizontal="center" vertical="center"/>
    </xf>
    <xf numFmtId="0" fontId="20" fillId="0" borderId="5" xfId="0" applyFont="1" applyBorder="1" applyAlignment="1" applyProtection="1">
      <alignment horizontal="left" vertical="center" wrapText="1"/>
    </xf>
    <xf numFmtId="0" fontId="22" fillId="0" borderId="6" xfId="0" applyFont="1" applyBorder="1" applyAlignment="1" applyProtection="1">
      <alignment vertical="center" wrapText="1"/>
    </xf>
    <xf numFmtId="0" fontId="22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0" fontId="23" fillId="0" borderId="0" xfId="0" applyFont="1" applyAlignment="1" applyProtection="1">
      <alignment horizontal="center" vertical="center" wrapText="1"/>
    </xf>
    <xf numFmtId="0" fontId="24" fillId="0" borderId="6" xfId="0" applyFont="1" applyBorder="1" applyAlignment="1" applyProtection="1">
      <alignment vertical="center" wrapText="1"/>
    </xf>
    <xf numFmtId="0" fontId="24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 wrapText="1"/>
    </xf>
    <xf numFmtId="0" fontId="21" fillId="0" borderId="5" xfId="0" applyFont="1" applyBorder="1" applyAlignment="1" applyProtection="1">
      <alignment horizontal="left" vertical="center" wrapText="1"/>
    </xf>
    <xf numFmtId="168" fontId="4" fillId="0" borderId="0" xfId="0" applyNumberFormat="1" applyFont="1" applyAlignment="1" applyProtection="1">
      <alignment horizontal="center" vertical="center"/>
    </xf>
    <xf numFmtId="0" fontId="26" fillId="0" borderId="7" xfId="0" applyFont="1" applyBorder="1" applyAlignment="1" applyProtection="1">
      <alignment horizontal="right" vertical="center"/>
    </xf>
    <xf numFmtId="0" fontId="27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65" fontId="4" fillId="0" borderId="0" xfId="0" applyNumberFormat="1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center" vertical="center"/>
    </xf>
    <xf numFmtId="0" fontId="14" fillId="0" borderId="5" xfId="0" applyFont="1" applyFill="1" applyBorder="1" applyAlignment="1" applyProtection="1">
      <alignment vertical="center" wrapText="1"/>
    </xf>
    <xf numFmtId="44" fontId="18" fillId="0" borderId="5" xfId="0" applyNumberFormat="1" applyFont="1" applyBorder="1" applyAlignment="1" applyProtection="1">
      <alignment horizontal="center" vertical="center"/>
    </xf>
    <xf numFmtId="44" fontId="18" fillId="0" borderId="0" xfId="0" applyNumberFormat="1" applyFont="1" applyAlignment="1" applyProtection="1">
      <alignment horizontal="center" vertical="center"/>
    </xf>
    <xf numFmtId="1" fontId="17" fillId="6" borderId="5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70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6" fillId="3" borderId="0" xfId="1" applyFont="1" applyFill="1" applyBorder="1" applyAlignment="1" applyProtection="1">
      <alignment horizontal="center" vertical="center" wrapText="1"/>
    </xf>
    <xf numFmtId="14" fontId="9" fillId="3" borderId="1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169" fontId="4" fillId="0" borderId="0" xfId="0" applyNumberFormat="1" applyFont="1" applyBorder="1" applyAlignment="1" applyProtection="1">
      <alignment horizontal="center" vertical="center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Процентный 2" xfId="5"/>
    <cellStyle name="Процентный 3" xfId="6"/>
    <cellStyle name="Процентный 3 2" xfId="7"/>
    <cellStyle name="Финансовый 2" xfId="8"/>
    <cellStyle name="Финансовый 2 2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99"/>
      <rgbColor rgb="FFAFABAB"/>
      <rgbColor rgb="FF808080"/>
      <rgbColor rgb="FF9999FF"/>
      <rgbColor rgb="FF993366"/>
      <rgbColor rgb="FFE2F0D9"/>
      <rgbColor rgb="FFDCF3F8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57240</xdr:colOff>
      <xdr:row>23</xdr:row>
      <xdr:rowOff>61920</xdr:rowOff>
    </xdr:from>
    <xdr:to>
      <xdr:col>2</xdr:col>
      <xdr:colOff>3006000</xdr:colOff>
      <xdr:row>23</xdr:row>
      <xdr:rowOff>2378880</xdr:rowOff>
    </xdr:to>
    <xdr:pic>
      <xdr:nvPicPr>
        <xdr:cNvPr id="25" name="Picture 10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24240" y="41514720"/>
          <a:ext cx="2948760" cy="2316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24</xdr:row>
      <xdr:rowOff>127800</xdr:rowOff>
    </xdr:from>
    <xdr:to>
      <xdr:col>2</xdr:col>
      <xdr:colOff>3006000</xdr:colOff>
      <xdr:row>24</xdr:row>
      <xdr:rowOff>1848960</xdr:rowOff>
    </xdr:to>
    <xdr:pic>
      <xdr:nvPicPr>
        <xdr:cNvPr id="28" name="Picture 104"/>
        <xdr:cNvPicPr/>
      </xdr:nvPicPr>
      <xdr:blipFill>
        <a:blip xmlns:r="http://schemas.openxmlformats.org/officeDocument/2006/relationships" r:embed="rId2"/>
        <a:stretch/>
      </xdr:blipFill>
      <xdr:spPr>
        <a:xfrm>
          <a:off x="2782800" y="41430600"/>
          <a:ext cx="2948760" cy="1721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25</xdr:row>
      <xdr:rowOff>48960</xdr:rowOff>
    </xdr:from>
    <xdr:to>
      <xdr:col>2</xdr:col>
      <xdr:colOff>3006000</xdr:colOff>
      <xdr:row>25</xdr:row>
      <xdr:rowOff>1926720</xdr:rowOff>
    </xdr:to>
    <xdr:pic>
      <xdr:nvPicPr>
        <xdr:cNvPr id="29" name="Picture 105"/>
        <xdr:cNvPicPr/>
      </xdr:nvPicPr>
      <xdr:blipFill>
        <a:blip xmlns:r="http://schemas.openxmlformats.org/officeDocument/2006/relationships" r:embed="rId3"/>
        <a:stretch/>
      </xdr:blipFill>
      <xdr:spPr>
        <a:xfrm>
          <a:off x="2782800" y="43447320"/>
          <a:ext cx="2948760" cy="1877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407520</xdr:colOff>
      <xdr:row>26</xdr:row>
      <xdr:rowOff>57240</xdr:rowOff>
    </xdr:from>
    <xdr:to>
      <xdr:col>2</xdr:col>
      <xdr:colOff>2655720</xdr:colOff>
      <xdr:row>26</xdr:row>
      <xdr:rowOff>2183760</xdr:rowOff>
    </xdr:to>
    <xdr:pic>
      <xdr:nvPicPr>
        <xdr:cNvPr id="30" name="Picture 106"/>
        <xdr:cNvPicPr/>
      </xdr:nvPicPr>
      <xdr:blipFill>
        <a:blip xmlns:r="http://schemas.openxmlformats.org/officeDocument/2006/relationships" r:embed="rId4"/>
        <a:stretch/>
      </xdr:blipFill>
      <xdr:spPr>
        <a:xfrm>
          <a:off x="3133080" y="45437040"/>
          <a:ext cx="2248200" cy="2126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39240</xdr:colOff>
      <xdr:row>28</xdr:row>
      <xdr:rowOff>272880</xdr:rowOff>
    </xdr:from>
    <xdr:to>
      <xdr:col>2</xdr:col>
      <xdr:colOff>3024000</xdr:colOff>
      <xdr:row>28</xdr:row>
      <xdr:rowOff>1729080</xdr:rowOff>
    </xdr:to>
    <xdr:pic>
      <xdr:nvPicPr>
        <xdr:cNvPr id="31" name="Picture 107"/>
        <xdr:cNvPicPr/>
      </xdr:nvPicPr>
      <xdr:blipFill>
        <a:blip xmlns:r="http://schemas.openxmlformats.org/officeDocument/2006/relationships" r:embed="rId5"/>
        <a:stretch/>
      </xdr:blipFill>
      <xdr:spPr>
        <a:xfrm>
          <a:off x="2764800" y="54501120"/>
          <a:ext cx="2984760" cy="1456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29</xdr:row>
      <xdr:rowOff>220320</xdr:rowOff>
    </xdr:from>
    <xdr:to>
      <xdr:col>2</xdr:col>
      <xdr:colOff>3006000</xdr:colOff>
      <xdr:row>29</xdr:row>
      <xdr:rowOff>1727640</xdr:rowOff>
    </xdr:to>
    <xdr:pic>
      <xdr:nvPicPr>
        <xdr:cNvPr id="32" name="Picture 108"/>
        <xdr:cNvPicPr/>
      </xdr:nvPicPr>
      <xdr:blipFill>
        <a:blip xmlns:r="http://schemas.openxmlformats.org/officeDocument/2006/relationships" r:embed="rId6"/>
        <a:stretch/>
      </xdr:blipFill>
      <xdr:spPr>
        <a:xfrm>
          <a:off x="2782800" y="56629800"/>
          <a:ext cx="2948760" cy="15073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300960</xdr:colOff>
      <xdr:row>32</xdr:row>
      <xdr:rowOff>47520</xdr:rowOff>
    </xdr:from>
    <xdr:to>
      <xdr:col>2</xdr:col>
      <xdr:colOff>2762280</xdr:colOff>
      <xdr:row>32</xdr:row>
      <xdr:rowOff>2130840</xdr:rowOff>
    </xdr:to>
    <xdr:pic>
      <xdr:nvPicPr>
        <xdr:cNvPr id="33" name="Picture 109"/>
        <xdr:cNvPicPr/>
      </xdr:nvPicPr>
      <xdr:blipFill>
        <a:blip xmlns:r="http://schemas.openxmlformats.org/officeDocument/2006/relationships" r:embed="rId7"/>
        <a:stretch/>
      </xdr:blipFill>
      <xdr:spPr>
        <a:xfrm>
          <a:off x="3026520" y="62915040"/>
          <a:ext cx="2461320" cy="20833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326160</xdr:colOff>
      <xdr:row>33</xdr:row>
      <xdr:rowOff>52920</xdr:rowOff>
    </xdr:from>
    <xdr:to>
      <xdr:col>2</xdr:col>
      <xdr:colOff>2737080</xdr:colOff>
      <xdr:row>33</xdr:row>
      <xdr:rowOff>2390400</xdr:rowOff>
    </xdr:to>
    <xdr:pic>
      <xdr:nvPicPr>
        <xdr:cNvPr id="34" name="Picture 110"/>
        <xdr:cNvPicPr/>
      </xdr:nvPicPr>
      <xdr:blipFill>
        <a:blip xmlns:r="http://schemas.openxmlformats.org/officeDocument/2006/relationships" r:embed="rId8"/>
        <a:stretch/>
      </xdr:blipFill>
      <xdr:spPr>
        <a:xfrm>
          <a:off x="3051720" y="65082600"/>
          <a:ext cx="2410920" cy="2337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39</xdr:row>
      <xdr:rowOff>126720</xdr:rowOff>
    </xdr:from>
    <xdr:to>
      <xdr:col>2</xdr:col>
      <xdr:colOff>2091600</xdr:colOff>
      <xdr:row>39</xdr:row>
      <xdr:rowOff>1283760</xdr:rowOff>
    </xdr:to>
    <xdr:pic>
      <xdr:nvPicPr>
        <xdr:cNvPr id="35" name="Picture 111"/>
        <xdr:cNvPicPr/>
      </xdr:nvPicPr>
      <xdr:blipFill>
        <a:blip xmlns:r="http://schemas.openxmlformats.org/officeDocument/2006/relationships" r:embed="rId9"/>
        <a:stretch/>
      </xdr:blipFill>
      <xdr:spPr>
        <a:xfrm>
          <a:off x="2782800" y="79729560"/>
          <a:ext cx="2034360" cy="1157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40</xdr:row>
      <xdr:rowOff>253800</xdr:rowOff>
    </xdr:from>
    <xdr:to>
      <xdr:col>2</xdr:col>
      <xdr:colOff>2091240</xdr:colOff>
      <xdr:row>40</xdr:row>
      <xdr:rowOff>1255680</xdr:rowOff>
    </xdr:to>
    <xdr:pic>
      <xdr:nvPicPr>
        <xdr:cNvPr id="36" name="Picture 112"/>
        <xdr:cNvPicPr/>
      </xdr:nvPicPr>
      <xdr:blipFill>
        <a:blip xmlns:r="http://schemas.openxmlformats.org/officeDocument/2006/relationships" r:embed="rId10"/>
        <a:stretch/>
      </xdr:blipFill>
      <xdr:spPr>
        <a:xfrm>
          <a:off x="2782800" y="81302760"/>
          <a:ext cx="2034000" cy="1001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31698</xdr:colOff>
      <xdr:row>41</xdr:row>
      <xdr:rowOff>58680</xdr:rowOff>
    </xdr:from>
    <xdr:to>
      <xdr:col>2</xdr:col>
      <xdr:colOff>2944458</xdr:colOff>
      <xdr:row>41</xdr:row>
      <xdr:rowOff>2521800</xdr:rowOff>
    </xdr:to>
    <xdr:pic>
      <xdr:nvPicPr>
        <xdr:cNvPr id="38" name="Picture 1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2687812" y="97170137"/>
          <a:ext cx="2912760" cy="24631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64440</xdr:colOff>
      <xdr:row>44</xdr:row>
      <xdr:rowOff>77760</xdr:rowOff>
    </xdr:from>
    <xdr:to>
      <xdr:col>2</xdr:col>
      <xdr:colOff>2054880</xdr:colOff>
      <xdr:row>44</xdr:row>
      <xdr:rowOff>1377000</xdr:rowOff>
    </xdr:to>
    <xdr:pic>
      <xdr:nvPicPr>
        <xdr:cNvPr id="39" name="Picture 115"/>
        <xdr:cNvPicPr/>
      </xdr:nvPicPr>
      <xdr:blipFill>
        <a:blip xmlns:r="http://schemas.openxmlformats.org/officeDocument/2006/relationships" r:embed="rId12"/>
        <a:stretch/>
      </xdr:blipFill>
      <xdr:spPr>
        <a:xfrm>
          <a:off x="2790000" y="96660000"/>
          <a:ext cx="1990440" cy="1299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363240</xdr:colOff>
      <xdr:row>56</xdr:row>
      <xdr:rowOff>88560</xdr:rowOff>
    </xdr:from>
    <xdr:to>
      <xdr:col>2</xdr:col>
      <xdr:colOff>2700000</xdr:colOff>
      <xdr:row>56</xdr:row>
      <xdr:rowOff>1992960</xdr:rowOff>
    </xdr:to>
    <xdr:pic>
      <xdr:nvPicPr>
        <xdr:cNvPr id="40" name="Picture 118"/>
        <xdr:cNvPicPr/>
      </xdr:nvPicPr>
      <xdr:blipFill>
        <a:blip xmlns:r="http://schemas.openxmlformats.org/officeDocument/2006/relationships" r:embed="rId13"/>
        <a:stretch/>
      </xdr:blipFill>
      <xdr:spPr>
        <a:xfrm>
          <a:off x="3088800" y="121209120"/>
          <a:ext cx="2336760" cy="1904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363240</xdr:colOff>
      <xdr:row>57</xdr:row>
      <xdr:rowOff>92160</xdr:rowOff>
    </xdr:from>
    <xdr:to>
      <xdr:col>2</xdr:col>
      <xdr:colOff>2700000</xdr:colOff>
      <xdr:row>57</xdr:row>
      <xdr:rowOff>1908000</xdr:rowOff>
    </xdr:to>
    <xdr:pic>
      <xdr:nvPicPr>
        <xdr:cNvPr id="41" name="Picture 119"/>
        <xdr:cNvPicPr/>
      </xdr:nvPicPr>
      <xdr:blipFill>
        <a:blip xmlns:r="http://schemas.openxmlformats.org/officeDocument/2006/relationships" r:embed="rId14"/>
        <a:stretch/>
      </xdr:blipFill>
      <xdr:spPr>
        <a:xfrm>
          <a:off x="3088800" y="123289200"/>
          <a:ext cx="2336760" cy="18158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363240</xdr:colOff>
      <xdr:row>58</xdr:row>
      <xdr:rowOff>107640</xdr:rowOff>
    </xdr:from>
    <xdr:to>
      <xdr:col>2</xdr:col>
      <xdr:colOff>2700000</xdr:colOff>
      <xdr:row>58</xdr:row>
      <xdr:rowOff>1832040</xdr:rowOff>
    </xdr:to>
    <xdr:pic>
      <xdr:nvPicPr>
        <xdr:cNvPr id="42" name="Picture 120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088800" y="125304840"/>
          <a:ext cx="2336760" cy="1724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453240</xdr:colOff>
      <xdr:row>61</xdr:row>
      <xdr:rowOff>79920</xdr:rowOff>
    </xdr:from>
    <xdr:to>
      <xdr:col>2</xdr:col>
      <xdr:colOff>2610000</xdr:colOff>
      <xdr:row>61</xdr:row>
      <xdr:rowOff>1836000</xdr:rowOff>
    </xdr:to>
    <xdr:pic>
      <xdr:nvPicPr>
        <xdr:cNvPr id="43" name="Picture 105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3178800" y="130003920"/>
          <a:ext cx="2156760" cy="17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453240</xdr:colOff>
      <xdr:row>62</xdr:row>
      <xdr:rowOff>91080</xdr:rowOff>
    </xdr:from>
    <xdr:to>
      <xdr:col>2</xdr:col>
      <xdr:colOff>2610000</xdr:colOff>
      <xdr:row>62</xdr:row>
      <xdr:rowOff>1834200</xdr:rowOff>
    </xdr:to>
    <xdr:pic>
      <xdr:nvPicPr>
        <xdr:cNvPr id="44" name="Picture 1052"/>
        <xdr:cNvPicPr/>
      </xdr:nvPicPr>
      <xdr:blipFill>
        <a:blip xmlns:r="http://schemas.openxmlformats.org/officeDocument/2006/relationships" r:embed="rId17"/>
        <a:stretch/>
      </xdr:blipFill>
      <xdr:spPr>
        <a:xfrm>
          <a:off x="3178800" y="132110640"/>
          <a:ext cx="2156760" cy="17431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64</xdr:row>
      <xdr:rowOff>95760</xdr:rowOff>
    </xdr:from>
    <xdr:to>
      <xdr:col>2</xdr:col>
      <xdr:colOff>2970000</xdr:colOff>
      <xdr:row>64</xdr:row>
      <xdr:rowOff>2445480</xdr:rowOff>
    </xdr:to>
    <xdr:pic>
      <xdr:nvPicPr>
        <xdr:cNvPr id="45" name="Picture 1053"/>
        <xdr:cNvPicPr/>
      </xdr:nvPicPr>
      <xdr:blipFill>
        <a:blip xmlns:r="http://schemas.openxmlformats.org/officeDocument/2006/relationships" r:embed="rId18"/>
        <a:stretch/>
      </xdr:blipFill>
      <xdr:spPr>
        <a:xfrm>
          <a:off x="2818800" y="136001520"/>
          <a:ext cx="2876760" cy="2349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65</xdr:row>
      <xdr:rowOff>84960</xdr:rowOff>
    </xdr:from>
    <xdr:to>
      <xdr:col>2</xdr:col>
      <xdr:colOff>2970000</xdr:colOff>
      <xdr:row>65</xdr:row>
      <xdr:rowOff>2665800</xdr:rowOff>
    </xdr:to>
    <xdr:pic>
      <xdr:nvPicPr>
        <xdr:cNvPr id="46" name="Picture 1054"/>
        <xdr:cNvPicPr/>
      </xdr:nvPicPr>
      <xdr:blipFill>
        <a:blip xmlns:r="http://schemas.openxmlformats.org/officeDocument/2006/relationships" r:embed="rId19"/>
        <a:stretch/>
      </xdr:blipFill>
      <xdr:spPr>
        <a:xfrm>
          <a:off x="2818800" y="138543480"/>
          <a:ext cx="2876760" cy="25808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312839</xdr:colOff>
      <xdr:row>67</xdr:row>
      <xdr:rowOff>110880</xdr:rowOff>
    </xdr:from>
    <xdr:to>
      <xdr:col>2</xdr:col>
      <xdr:colOff>2329542</xdr:colOff>
      <xdr:row>67</xdr:row>
      <xdr:rowOff>1839686</xdr:rowOff>
    </xdr:to>
    <xdr:pic>
      <xdr:nvPicPr>
        <xdr:cNvPr id="47" name="Picture 1055"/>
        <xdr:cNvPicPr/>
      </xdr:nvPicPr>
      <xdr:blipFill>
        <a:blip xmlns:r="http://schemas.openxmlformats.org/officeDocument/2006/relationships" r:embed="rId20"/>
        <a:stretch/>
      </xdr:blipFill>
      <xdr:spPr>
        <a:xfrm>
          <a:off x="2968953" y="154938394"/>
          <a:ext cx="2016703" cy="172880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312840</xdr:colOff>
      <xdr:row>68</xdr:row>
      <xdr:rowOff>69119</xdr:rowOff>
    </xdr:from>
    <xdr:to>
      <xdr:col>2</xdr:col>
      <xdr:colOff>2438400</xdr:colOff>
      <xdr:row>68</xdr:row>
      <xdr:rowOff>1948542</xdr:rowOff>
    </xdr:to>
    <xdr:pic>
      <xdr:nvPicPr>
        <xdr:cNvPr id="48" name="Picture 1056"/>
        <xdr:cNvPicPr/>
      </xdr:nvPicPr>
      <xdr:blipFill>
        <a:blip xmlns:r="http://schemas.openxmlformats.org/officeDocument/2006/relationships" r:embed="rId21"/>
        <a:stretch/>
      </xdr:blipFill>
      <xdr:spPr>
        <a:xfrm>
          <a:off x="2968954" y="156997576"/>
          <a:ext cx="2125560" cy="187942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69</xdr:row>
      <xdr:rowOff>104040</xdr:rowOff>
    </xdr:from>
    <xdr:to>
      <xdr:col>2</xdr:col>
      <xdr:colOff>2970000</xdr:colOff>
      <xdr:row>69</xdr:row>
      <xdr:rowOff>2433960</xdr:rowOff>
    </xdr:to>
    <xdr:pic>
      <xdr:nvPicPr>
        <xdr:cNvPr id="49" name="Picture 1057"/>
        <xdr:cNvPicPr/>
      </xdr:nvPicPr>
      <xdr:blipFill>
        <a:blip xmlns:r="http://schemas.openxmlformats.org/officeDocument/2006/relationships" r:embed="rId22"/>
        <a:stretch/>
      </xdr:blipFill>
      <xdr:spPr>
        <a:xfrm>
          <a:off x="2818800" y="146998080"/>
          <a:ext cx="2876760" cy="2329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70</xdr:row>
      <xdr:rowOff>114120</xdr:rowOff>
    </xdr:from>
    <xdr:to>
      <xdr:col>2</xdr:col>
      <xdr:colOff>2970000</xdr:colOff>
      <xdr:row>70</xdr:row>
      <xdr:rowOff>2431800</xdr:rowOff>
    </xdr:to>
    <xdr:pic>
      <xdr:nvPicPr>
        <xdr:cNvPr id="50" name="Picture 1058"/>
        <xdr:cNvPicPr/>
      </xdr:nvPicPr>
      <xdr:blipFill>
        <a:blip xmlns:r="http://schemas.openxmlformats.org/officeDocument/2006/relationships" r:embed="rId23"/>
        <a:stretch/>
      </xdr:blipFill>
      <xdr:spPr>
        <a:xfrm>
          <a:off x="2818800" y="149541840"/>
          <a:ext cx="2876760" cy="2317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284759</xdr:colOff>
      <xdr:row>71</xdr:row>
      <xdr:rowOff>149399</xdr:rowOff>
    </xdr:from>
    <xdr:to>
      <xdr:col>2</xdr:col>
      <xdr:colOff>2340428</xdr:colOff>
      <xdr:row>71</xdr:row>
      <xdr:rowOff>1774370</xdr:rowOff>
    </xdr:to>
    <xdr:pic>
      <xdr:nvPicPr>
        <xdr:cNvPr id="51" name="Picture 1059"/>
        <xdr:cNvPicPr/>
      </xdr:nvPicPr>
      <xdr:blipFill>
        <a:blip xmlns:r="http://schemas.openxmlformats.org/officeDocument/2006/relationships" r:embed="rId24"/>
        <a:stretch/>
      </xdr:blipFill>
      <xdr:spPr>
        <a:xfrm>
          <a:off x="2940873" y="164262428"/>
          <a:ext cx="2055669" cy="162497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284399</xdr:colOff>
      <xdr:row>72</xdr:row>
      <xdr:rowOff>156239</xdr:rowOff>
    </xdr:from>
    <xdr:to>
      <xdr:col>2</xdr:col>
      <xdr:colOff>2329542</xdr:colOff>
      <xdr:row>72</xdr:row>
      <xdr:rowOff>1817914</xdr:rowOff>
    </xdr:to>
    <xdr:pic>
      <xdr:nvPicPr>
        <xdr:cNvPr id="52" name="Picture 1060"/>
        <xdr:cNvPicPr/>
      </xdr:nvPicPr>
      <xdr:blipFill>
        <a:blip xmlns:r="http://schemas.openxmlformats.org/officeDocument/2006/relationships" r:embed="rId25"/>
        <a:stretch/>
      </xdr:blipFill>
      <xdr:spPr>
        <a:xfrm>
          <a:off x="2940513" y="166370210"/>
          <a:ext cx="2045143" cy="166167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453240</xdr:colOff>
      <xdr:row>73</xdr:row>
      <xdr:rowOff>285120</xdr:rowOff>
    </xdr:from>
    <xdr:to>
      <xdr:col>2</xdr:col>
      <xdr:colOff>2610000</xdr:colOff>
      <xdr:row>73</xdr:row>
      <xdr:rowOff>1800000</xdr:rowOff>
    </xdr:to>
    <xdr:pic>
      <xdr:nvPicPr>
        <xdr:cNvPr id="53" name="Picture 1061"/>
        <xdr:cNvPicPr/>
      </xdr:nvPicPr>
      <xdr:blipFill>
        <a:blip xmlns:r="http://schemas.openxmlformats.org/officeDocument/2006/relationships" r:embed="rId26"/>
        <a:stretch/>
      </xdr:blipFill>
      <xdr:spPr>
        <a:xfrm>
          <a:off x="3178800" y="154906200"/>
          <a:ext cx="2156760" cy="1514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395279</xdr:colOff>
      <xdr:row>74</xdr:row>
      <xdr:rowOff>186840</xdr:rowOff>
    </xdr:from>
    <xdr:to>
      <xdr:col>2</xdr:col>
      <xdr:colOff>2275114</xdr:colOff>
      <xdr:row>74</xdr:row>
      <xdr:rowOff>1436914</xdr:rowOff>
    </xdr:to>
    <xdr:pic>
      <xdr:nvPicPr>
        <xdr:cNvPr id="54" name="Picture 1062"/>
        <xdr:cNvPicPr/>
      </xdr:nvPicPr>
      <xdr:blipFill>
        <a:blip xmlns:r="http://schemas.openxmlformats.org/officeDocument/2006/relationships" r:embed="rId27"/>
        <a:stretch/>
      </xdr:blipFill>
      <xdr:spPr>
        <a:xfrm>
          <a:off x="3051393" y="170461183"/>
          <a:ext cx="1879835" cy="125007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394920</xdr:colOff>
      <xdr:row>75</xdr:row>
      <xdr:rowOff>176759</xdr:rowOff>
    </xdr:from>
    <xdr:to>
      <xdr:col>2</xdr:col>
      <xdr:colOff>2307772</xdr:colOff>
      <xdr:row>75</xdr:row>
      <xdr:rowOff>1556656</xdr:rowOff>
    </xdr:to>
    <xdr:pic>
      <xdr:nvPicPr>
        <xdr:cNvPr id="55" name="Picture 1063"/>
        <xdr:cNvPicPr/>
      </xdr:nvPicPr>
      <xdr:blipFill>
        <a:blip xmlns:r="http://schemas.openxmlformats.org/officeDocument/2006/relationships" r:embed="rId28"/>
        <a:stretch/>
      </xdr:blipFill>
      <xdr:spPr>
        <a:xfrm>
          <a:off x="3051034" y="172203702"/>
          <a:ext cx="1912852" cy="137989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526320</xdr:colOff>
      <xdr:row>76</xdr:row>
      <xdr:rowOff>243360</xdr:rowOff>
    </xdr:from>
    <xdr:to>
      <xdr:col>2</xdr:col>
      <xdr:colOff>2503080</xdr:colOff>
      <xdr:row>76</xdr:row>
      <xdr:rowOff>1525320</xdr:rowOff>
    </xdr:to>
    <xdr:pic>
      <xdr:nvPicPr>
        <xdr:cNvPr id="56" name="Picture 1064"/>
        <xdr:cNvPicPr/>
      </xdr:nvPicPr>
      <xdr:blipFill>
        <a:blip xmlns:r="http://schemas.openxmlformats.org/officeDocument/2006/relationships" r:embed="rId29"/>
        <a:stretch/>
      </xdr:blipFill>
      <xdr:spPr>
        <a:xfrm>
          <a:off x="3251880" y="159458040"/>
          <a:ext cx="1976760" cy="1281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489240</xdr:colOff>
      <xdr:row>77</xdr:row>
      <xdr:rowOff>87480</xdr:rowOff>
    </xdr:from>
    <xdr:to>
      <xdr:col>2</xdr:col>
      <xdr:colOff>2574000</xdr:colOff>
      <xdr:row>77</xdr:row>
      <xdr:rowOff>2859120</xdr:rowOff>
    </xdr:to>
    <xdr:pic>
      <xdr:nvPicPr>
        <xdr:cNvPr id="57" name="Picture 1065"/>
        <xdr:cNvPicPr/>
      </xdr:nvPicPr>
      <xdr:blipFill>
        <a:blip xmlns:r="http://schemas.openxmlformats.org/officeDocument/2006/relationships" r:embed="rId30"/>
        <a:stretch/>
      </xdr:blipFill>
      <xdr:spPr>
        <a:xfrm>
          <a:off x="3214800" y="161226360"/>
          <a:ext cx="2084760" cy="2771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489240</xdr:colOff>
      <xdr:row>78</xdr:row>
      <xdr:rowOff>89280</xdr:rowOff>
    </xdr:from>
    <xdr:to>
      <xdr:col>2</xdr:col>
      <xdr:colOff>2574000</xdr:colOff>
      <xdr:row>78</xdr:row>
      <xdr:rowOff>2629800</xdr:rowOff>
    </xdr:to>
    <xdr:pic>
      <xdr:nvPicPr>
        <xdr:cNvPr id="58" name="Picture 1066"/>
        <xdr:cNvPicPr/>
      </xdr:nvPicPr>
      <xdr:blipFill>
        <a:blip xmlns:r="http://schemas.openxmlformats.org/officeDocument/2006/relationships" r:embed="rId31"/>
        <a:stretch/>
      </xdr:blipFill>
      <xdr:spPr>
        <a:xfrm>
          <a:off x="3214800" y="164199960"/>
          <a:ext cx="2084760" cy="2540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312839</xdr:colOff>
      <xdr:row>79</xdr:row>
      <xdr:rowOff>156240</xdr:rowOff>
    </xdr:from>
    <xdr:to>
      <xdr:col>2</xdr:col>
      <xdr:colOff>2416628</xdr:colOff>
      <xdr:row>79</xdr:row>
      <xdr:rowOff>1839686</xdr:rowOff>
    </xdr:to>
    <xdr:pic>
      <xdr:nvPicPr>
        <xdr:cNvPr id="59" name="Picture 1071"/>
        <xdr:cNvPicPr/>
      </xdr:nvPicPr>
      <xdr:blipFill>
        <a:blip xmlns:r="http://schemas.openxmlformats.org/officeDocument/2006/relationships" r:embed="rId32"/>
        <a:stretch/>
      </xdr:blipFill>
      <xdr:spPr>
        <a:xfrm>
          <a:off x="2968953" y="181555783"/>
          <a:ext cx="2103789" cy="168344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312840</xdr:colOff>
      <xdr:row>80</xdr:row>
      <xdr:rowOff>186480</xdr:rowOff>
    </xdr:from>
    <xdr:to>
      <xdr:col>2</xdr:col>
      <xdr:colOff>2286000</xdr:colOff>
      <xdr:row>80</xdr:row>
      <xdr:rowOff>1676400</xdr:rowOff>
    </xdr:to>
    <xdr:pic>
      <xdr:nvPicPr>
        <xdr:cNvPr id="60" name="Picture 1072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968954" y="183686966"/>
          <a:ext cx="1973160" cy="1489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312840</xdr:colOff>
      <xdr:row>81</xdr:row>
      <xdr:rowOff>169560</xdr:rowOff>
    </xdr:from>
    <xdr:to>
      <xdr:col>2</xdr:col>
      <xdr:colOff>2373086</xdr:colOff>
      <xdr:row>81</xdr:row>
      <xdr:rowOff>1796142</xdr:rowOff>
    </xdr:to>
    <xdr:pic>
      <xdr:nvPicPr>
        <xdr:cNvPr id="61" name="Picture 1073"/>
        <xdr:cNvPicPr/>
      </xdr:nvPicPr>
      <xdr:blipFill>
        <a:blip xmlns:r="http://schemas.openxmlformats.org/officeDocument/2006/relationships" r:embed="rId34"/>
        <a:stretch/>
      </xdr:blipFill>
      <xdr:spPr>
        <a:xfrm>
          <a:off x="2968954" y="185770989"/>
          <a:ext cx="2060246" cy="162658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64440</xdr:colOff>
      <xdr:row>45</xdr:row>
      <xdr:rowOff>144720</xdr:rowOff>
    </xdr:from>
    <xdr:to>
      <xdr:col>2</xdr:col>
      <xdr:colOff>2054880</xdr:colOff>
      <xdr:row>45</xdr:row>
      <xdr:rowOff>1329120</xdr:rowOff>
    </xdr:to>
    <xdr:pic>
      <xdr:nvPicPr>
        <xdr:cNvPr id="62" name="Picture 1074"/>
        <xdr:cNvPicPr/>
      </xdr:nvPicPr>
      <xdr:blipFill>
        <a:blip xmlns:r="http://schemas.openxmlformats.org/officeDocument/2006/relationships" r:embed="rId35"/>
        <a:stretch/>
      </xdr:blipFill>
      <xdr:spPr>
        <a:xfrm>
          <a:off x="2790000" y="98302320"/>
          <a:ext cx="1990440" cy="1184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64440</xdr:colOff>
      <xdr:row>46</xdr:row>
      <xdr:rowOff>73080</xdr:rowOff>
    </xdr:from>
    <xdr:to>
      <xdr:col>2</xdr:col>
      <xdr:colOff>2055240</xdr:colOff>
      <xdr:row>46</xdr:row>
      <xdr:rowOff>1372680</xdr:rowOff>
    </xdr:to>
    <xdr:pic>
      <xdr:nvPicPr>
        <xdr:cNvPr id="63" name="Picture 1075"/>
        <xdr:cNvPicPr/>
      </xdr:nvPicPr>
      <xdr:blipFill>
        <a:blip xmlns:r="http://schemas.openxmlformats.org/officeDocument/2006/relationships" r:embed="rId36"/>
        <a:stretch/>
      </xdr:blipFill>
      <xdr:spPr>
        <a:xfrm>
          <a:off x="2790000" y="99806040"/>
          <a:ext cx="1990800" cy="12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47</xdr:row>
      <xdr:rowOff>66600</xdr:rowOff>
    </xdr:from>
    <xdr:to>
      <xdr:col>2</xdr:col>
      <xdr:colOff>2970000</xdr:colOff>
      <xdr:row>47</xdr:row>
      <xdr:rowOff>1962720</xdr:rowOff>
    </xdr:to>
    <xdr:pic>
      <xdr:nvPicPr>
        <xdr:cNvPr id="64" name="Picture 1076"/>
        <xdr:cNvPicPr/>
      </xdr:nvPicPr>
      <xdr:blipFill>
        <a:blip xmlns:r="http://schemas.openxmlformats.org/officeDocument/2006/relationships" r:embed="rId37"/>
        <a:stretch/>
      </xdr:blipFill>
      <xdr:spPr>
        <a:xfrm>
          <a:off x="2818800" y="101375280"/>
          <a:ext cx="2876760" cy="18961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48</xdr:row>
      <xdr:rowOff>65160</xdr:rowOff>
    </xdr:from>
    <xdr:to>
      <xdr:col>2</xdr:col>
      <xdr:colOff>2970000</xdr:colOff>
      <xdr:row>48</xdr:row>
      <xdr:rowOff>1935360</xdr:rowOff>
    </xdr:to>
    <xdr:pic>
      <xdr:nvPicPr>
        <xdr:cNvPr id="65" name="Picture 1077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818800" y="103383360"/>
          <a:ext cx="2876760" cy="1870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489240</xdr:colOff>
      <xdr:row>42</xdr:row>
      <xdr:rowOff>47160</xdr:rowOff>
    </xdr:from>
    <xdr:to>
      <xdr:col>2</xdr:col>
      <xdr:colOff>2574000</xdr:colOff>
      <xdr:row>42</xdr:row>
      <xdr:rowOff>2184120</xdr:rowOff>
    </xdr:to>
    <xdr:pic>
      <xdr:nvPicPr>
        <xdr:cNvPr id="66" name="Picture 1078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214800" y="92209680"/>
          <a:ext cx="2084760" cy="2136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489240</xdr:colOff>
      <xdr:row>43</xdr:row>
      <xdr:rowOff>83520</xdr:rowOff>
    </xdr:from>
    <xdr:to>
      <xdr:col>2</xdr:col>
      <xdr:colOff>2574000</xdr:colOff>
      <xdr:row>43</xdr:row>
      <xdr:rowOff>2118240</xdr:rowOff>
    </xdr:to>
    <xdr:pic>
      <xdr:nvPicPr>
        <xdr:cNvPr id="67" name="Picture 1079"/>
        <xdr:cNvPicPr/>
      </xdr:nvPicPr>
      <xdr:blipFill>
        <a:blip xmlns:r="http://schemas.openxmlformats.org/officeDocument/2006/relationships" r:embed="rId40"/>
        <a:stretch/>
      </xdr:blipFill>
      <xdr:spPr>
        <a:xfrm>
          <a:off x="3214800" y="94475160"/>
          <a:ext cx="2084760" cy="203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1714680</xdr:colOff>
      <xdr:row>22</xdr:row>
      <xdr:rowOff>1164240</xdr:rowOff>
    </xdr:from>
    <xdr:to>
      <xdr:col>2</xdr:col>
      <xdr:colOff>2852057</xdr:colOff>
      <xdr:row>22</xdr:row>
      <xdr:rowOff>2105025</xdr:rowOff>
    </xdr:to>
    <xdr:pic>
      <xdr:nvPicPr>
        <xdr:cNvPr id="73" name="Picture 75"/>
        <xdr:cNvPicPr/>
      </xdr:nvPicPr>
      <xdr:blipFill>
        <a:blip xmlns:r="http://schemas.openxmlformats.org/officeDocument/2006/relationships" r:embed="rId41"/>
        <a:stretch/>
      </xdr:blipFill>
      <xdr:spPr>
        <a:xfrm>
          <a:off x="4370794" y="29205840"/>
          <a:ext cx="1137377" cy="96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1714680</xdr:colOff>
      <xdr:row>20</xdr:row>
      <xdr:rowOff>1213921</xdr:rowOff>
    </xdr:from>
    <xdr:to>
      <xdr:col>3</xdr:col>
      <xdr:colOff>4536</xdr:colOff>
      <xdr:row>20</xdr:row>
      <xdr:rowOff>2106387</xdr:rowOff>
    </xdr:to>
    <xdr:pic>
      <xdr:nvPicPr>
        <xdr:cNvPr id="74" name="Picture 76"/>
        <xdr:cNvPicPr/>
      </xdr:nvPicPr>
      <xdr:blipFill>
        <a:blip xmlns:r="http://schemas.openxmlformats.org/officeDocument/2006/relationships" r:embed="rId42"/>
        <a:stretch/>
      </xdr:blipFill>
      <xdr:spPr>
        <a:xfrm>
          <a:off x="4370794" y="24705292"/>
          <a:ext cx="1268006" cy="10067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1714680</xdr:colOff>
      <xdr:row>21</xdr:row>
      <xdr:rowOff>1137600</xdr:rowOff>
    </xdr:from>
    <xdr:to>
      <xdr:col>2</xdr:col>
      <xdr:colOff>2797629</xdr:colOff>
      <xdr:row>21</xdr:row>
      <xdr:rowOff>2068285</xdr:rowOff>
    </xdr:to>
    <xdr:pic>
      <xdr:nvPicPr>
        <xdr:cNvPr id="75" name="Picture 77"/>
        <xdr:cNvPicPr/>
      </xdr:nvPicPr>
      <xdr:blipFill>
        <a:blip xmlns:r="http://schemas.openxmlformats.org/officeDocument/2006/relationships" r:embed="rId43"/>
        <a:stretch/>
      </xdr:blipFill>
      <xdr:spPr>
        <a:xfrm>
          <a:off x="4370794" y="26904086"/>
          <a:ext cx="1082949" cy="93068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45720</xdr:colOff>
      <xdr:row>20</xdr:row>
      <xdr:rowOff>41760</xdr:rowOff>
    </xdr:from>
    <xdr:to>
      <xdr:col>2</xdr:col>
      <xdr:colOff>1840680</xdr:colOff>
      <xdr:row>20</xdr:row>
      <xdr:rowOff>1319760</xdr:rowOff>
    </xdr:to>
    <xdr:pic>
      <xdr:nvPicPr>
        <xdr:cNvPr id="76" name="Picture 95"/>
        <xdr:cNvPicPr/>
      </xdr:nvPicPr>
      <xdr:blipFill>
        <a:blip xmlns:r="http://schemas.openxmlformats.org/officeDocument/2006/relationships" r:embed="rId44"/>
        <a:stretch/>
      </xdr:blipFill>
      <xdr:spPr>
        <a:xfrm>
          <a:off x="2771280" y="15613200"/>
          <a:ext cx="1794960" cy="1278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45720</xdr:colOff>
      <xdr:row>22</xdr:row>
      <xdr:rowOff>47160</xdr:rowOff>
    </xdr:from>
    <xdr:to>
      <xdr:col>2</xdr:col>
      <xdr:colOff>1842480</xdr:colOff>
      <xdr:row>22</xdr:row>
      <xdr:rowOff>1234080</xdr:rowOff>
    </xdr:to>
    <xdr:pic>
      <xdr:nvPicPr>
        <xdr:cNvPr id="77" name="Picture 97"/>
        <xdr:cNvPicPr/>
      </xdr:nvPicPr>
      <xdr:blipFill>
        <a:blip xmlns:r="http://schemas.openxmlformats.org/officeDocument/2006/relationships" r:embed="rId45"/>
        <a:stretch/>
      </xdr:blipFill>
      <xdr:spPr>
        <a:xfrm>
          <a:off x="2771280" y="18510480"/>
          <a:ext cx="1796760" cy="11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45720</xdr:colOff>
      <xdr:row>21</xdr:row>
      <xdr:rowOff>45360</xdr:rowOff>
    </xdr:from>
    <xdr:to>
      <xdr:col>2</xdr:col>
      <xdr:colOff>1842480</xdr:colOff>
      <xdr:row>21</xdr:row>
      <xdr:rowOff>1207800</xdr:rowOff>
    </xdr:to>
    <xdr:pic>
      <xdr:nvPicPr>
        <xdr:cNvPr id="78" name="Picture 96"/>
        <xdr:cNvPicPr/>
      </xdr:nvPicPr>
      <xdr:blipFill>
        <a:blip xmlns:r="http://schemas.openxmlformats.org/officeDocument/2006/relationships" r:embed="rId46"/>
        <a:stretch/>
      </xdr:blipFill>
      <xdr:spPr>
        <a:xfrm>
          <a:off x="2771280" y="17062560"/>
          <a:ext cx="1796760" cy="116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81720</xdr:colOff>
      <xdr:row>60</xdr:row>
      <xdr:rowOff>779761</xdr:rowOff>
    </xdr:from>
    <xdr:to>
      <xdr:col>2</xdr:col>
      <xdr:colOff>1132115</xdr:colOff>
      <xdr:row>60</xdr:row>
      <xdr:rowOff>1777093</xdr:rowOff>
    </xdr:to>
    <xdr:pic>
      <xdr:nvPicPr>
        <xdr:cNvPr id="79" name="Picture 78"/>
        <xdr:cNvPicPr/>
      </xdr:nvPicPr>
      <xdr:blipFill>
        <a:blip xmlns:r="http://schemas.openxmlformats.org/officeDocument/2006/relationships" r:embed="rId47"/>
        <a:stretch/>
      </xdr:blipFill>
      <xdr:spPr>
        <a:xfrm>
          <a:off x="2737834" y="139594390"/>
          <a:ext cx="1050395" cy="101638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1029960</xdr:colOff>
      <xdr:row>60</xdr:row>
      <xdr:rowOff>39600</xdr:rowOff>
    </xdr:from>
    <xdr:to>
      <xdr:col>2</xdr:col>
      <xdr:colOff>3006720</xdr:colOff>
      <xdr:row>60</xdr:row>
      <xdr:rowOff>1155960</xdr:rowOff>
    </xdr:to>
    <xdr:pic>
      <xdr:nvPicPr>
        <xdr:cNvPr id="80" name="Picture 122"/>
        <xdr:cNvPicPr/>
      </xdr:nvPicPr>
      <xdr:blipFill>
        <a:blip xmlns:r="http://schemas.openxmlformats.org/officeDocument/2006/relationships" r:embed="rId48"/>
        <a:stretch/>
      </xdr:blipFill>
      <xdr:spPr>
        <a:xfrm>
          <a:off x="3755520" y="128648160"/>
          <a:ext cx="1976760" cy="1116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45000</xdr:colOff>
      <xdr:row>59</xdr:row>
      <xdr:rowOff>788760</xdr:rowOff>
    </xdr:from>
    <xdr:to>
      <xdr:col>2</xdr:col>
      <xdr:colOff>1219200</xdr:colOff>
      <xdr:row>60</xdr:row>
      <xdr:rowOff>5897</xdr:rowOff>
    </xdr:to>
    <xdr:pic>
      <xdr:nvPicPr>
        <xdr:cNvPr id="81" name="Picture 150"/>
        <xdr:cNvPicPr/>
      </xdr:nvPicPr>
      <xdr:blipFill>
        <a:blip xmlns:r="http://schemas.openxmlformats.org/officeDocument/2006/relationships" r:embed="rId49"/>
        <a:stretch/>
      </xdr:blipFill>
      <xdr:spPr>
        <a:xfrm>
          <a:off x="2701114" y="137676617"/>
          <a:ext cx="1174200" cy="106181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1029960</xdr:colOff>
      <xdr:row>59</xdr:row>
      <xdr:rowOff>47520</xdr:rowOff>
    </xdr:from>
    <xdr:to>
      <xdr:col>2</xdr:col>
      <xdr:colOff>3006720</xdr:colOff>
      <xdr:row>59</xdr:row>
      <xdr:rowOff>1177200</xdr:rowOff>
    </xdr:to>
    <xdr:pic>
      <xdr:nvPicPr>
        <xdr:cNvPr id="82" name="Picture 121"/>
        <xdr:cNvPicPr/>
      </xdr:nvPicPr>
      <xdr:blipFill>
        <a:blip xmlns:r="http://schemas.openxmlformats.org/officeDocument/2006/relationships" r:embed="rId50"/>
        <a:stretch/>
      </xdr:blipFill>
      <xdr:spPr>
        <a:xfrm>
          <a:off x="3755520" y="127340280"/>
          <a:ext cx="1976760" cy="112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99000</xdr:colOff>
      <xdr:row>35</xdr:row>
      <xdr:rowOff>106200</xdr:rowOff>
    </xdr:from>
    <xdr:to>
      <xdr:col>2</xdr:col>
      <xdr:colOff>2845440</xdr:colOff>
      <xdr:row>35</xdr:row>
      <xdr:rowOff>2140200</xdr:rowOff>
    </xdr:to>
    <xdr:pic>
      <xdr:nvPicPr>
        <xdr:cNvPr id="83" name="Picture 1067"/>
        <xdr:cNvPicPr/>
      </xdr:nvPicPr>
      <xdr:blipFill>
        <a:blip xmlns:r="http://schemas.openxmlformats.org/officeDocument/2006/relationships" r:embed="rId51"/>
        <a:stretch/>
      </xdr:blipFill>
      <xdr:spPr>
        <a:xfrm>
          <a:off x="2824560" y="69993720"/>
          <a:ext cx="2746440" cy="2034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114840</xdr:colOff>
      <xdr:row>36</xdr:row>
      <xdr:rowOff>81720</xdr:rowOff>
    </xdr:from>
    <xdr:to>
      <xdr:col>2</xdr:col>
      <xdr:colOff>2808360</xdr:colOff>
      <xdr:row>36</xdr:row>
      <xdr:rowOff>2028960</xdr:rowOff>
    </xdr:to>
    <xdr:pic>
      <xdr:nvPicPr>
        <xdr:cNvPr id="84" name="Picture 1068"/>
        <xdr:cNvPicPr/>
      </xdr:nvPicPr>
      <xdr:blipFill>
        <a:blip xmlns:r="http://schemas.openxmlformats.org/officeDocument/2006/relationships" r:embed="rId52"/>
        <a:stretch/>
      </xdr:blipFill>
      <xdr:spPr>
        <a:xfrm>
          <a:off x="2840400" y="72398160"/>
          <a:ext cx="2693520" cy="194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69120</xdr:colOff>
      <xdr:row>37</xdr:row>
      <xdr:rowOff>67680</xdr:rowOff>
    </xdr:from>
    <xdr:to>
      <xdr:col>2</xdr:col>
      <xdr:colOff>2225880</xdr:colOff>
      <xdr:row>37</xdr:row>
      <xdr:rowOff>1599480</xdr:rowOff>
    </xdr:to>
    <xdr:pic>
      <xdr:nvPicPr>
        <xdr:cNvPr id="85" name="Picture 1069"/>
        <xdr:cNvPicPr/>
      </xdr:nvPicPr>
      <xdr:blipFill>
        <a:blip xmlns:r="http://schemas.openxmlformats.org/officeDocument/2006/relationships" r:embed="rId53"/>
        <a:stretch/>
      </xdr:blipFill>
      <xdr:spPr>
        <a:xfrm>
          <a:off x="2794680" y="74813040"/>
          <a:ext cx="2156760" cy="1531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69120</xdr:colOff>
      <xdr:row>38</xdr:row>
      <xdr:rowOff>29520</xdr:rowOff>
    </xdr:from>
    <xdr:to>
      <xdr:col>2</xdr:col>
      <xdr:colOff>2225880</xdr:colOff>
      <xdr:row>38</xdr:row>
      <xdr:rowOff>1728000</xdr:rowOff>
    </xdr:to>
    <xdr:pic>
      <xdr:nvPicPr>
        <xdr:cNvPr id="86" name="Picture 1070"/>
        <xdr:cNvPicPr/>
      </xdr:nvPicPr>
      <xdr:blipFill>
        <a:blip xmlns:r="http://schemas.openxmlformats.org/officeDocument/2006/relationships" r:embed="rId54"/>
        <a:stretch/>
      </xdr:blipFill>
      <xdr:spPr>
        <a:xfrm>
          <a:off x="2794680" y="77203440"/>
          <a:ext cx="2156760" cy="169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2255400</xdr:colOff>
      <xdr:row>38</xdr:row>
      <xdr:rowOff>1124280</xdr:rowOff>
    </xdr:from>
    <xdr:to>
      <xdr:col>3</xdr:col>
      <xdr:colOff>3600</xdr:colOff>
      <xdr:row>38</xdr:row>
      <xdr:rowOff>1937880</xdr:rowOff>
    </xdr:to>
    <xdr:pic>
      <xdr:nvPicPr>
        <xdr:cNvPr id="87" name="Picture 65"/>
        <xdr:cNvPicPr/>
      </xdr:nvPicPr>
      <xdr:blipFill>
        <a:blip xmlns:r="http://schemas.openxmlformats.org/officeDocument/2006/relationships" r:embed="rId55"/>
        <a:stretch/>
      </xdr:blipFill>
      <xdr:spPr>
        <a:xfrm>
          <a:off x="4980960" y="78298200"/>
          <a:ext cx="888840" cy="81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2252160</xdr:colOff>
      <xdr:row>37</xdr:row>
      <xdr:rowOff>1172160</xdr:rowOff>
    </xdr:from>
    <xdr:to>
      <xdr:col>3</xdr:col>
      <xdr:colOff>360</xdr:colOff>
      <xdr:row>37</xdr:row>
      <xdr:rowOff>1940760</xdr:rowOff>
    </xdr:to>
    <xdr:pic>
      <xdr:nvPicPr>
        <xdr:cNvPr id="88" name="Picture 74"/>
        <xdr:cNvPicPr/>
      </xdr:nvPicPr>
      <xdr:blipFill>
        <a:blip xmlns:r="http://schemas.openxmlformats.org/officeDocument/2006/relationships" r:embed="rId56"/>
        <a:stretch/>
      </xdr:blipFill>
      <xdr:spPr>
        <a:xfrm>
          <a:off x="4977720" y="75917520"/>
          <a:ext cx="888840" cy="768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46440</xdr:colOff>
      <xdr:row>53</xdr:row>
      <xdr:rowOff>65160</xdr:rowOff>
    </xdr:from>
    <xdr:to>
      <xdr:col>2</xdr:col>
      <xdr:colOff>2076480</xdr:colOff>
      <xdr:row>53</xdr:row>
      <xdr:rowOff>2089800</xdr:rowOff>
    </xdr:to>
    <xdr:pic>
      <xdr:nvPicPr>
        <xdr:cNvPr id="89" name="Рисунок 2"/>
        <xdr:cNvPicPr/>
      </xdr:nvPicPr>
      <xdr:blipFill>
        <a:blip xmlns:r="http://schemas.openxmlformats.org/officeDocument/2006/relationships" r:embed="rId57"/>
        <a:stretch/>
      </xdr:blipFill>
      <xdr:spPr>
        <a:xfrm>
          <a:off x="2772000" y="114870600"/>
          <a:ext cx="2030040" cy="2024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56520</xdr:colOff>
      <xdr:row>54</xdr:row>
      <xdr:rowOff>31680</xdr:rowOff>
    </xdr:from>
    <xdr:to>
      <xdr:col>2</xdr:col>
      <xdr:colOff>2108160</xdr:colOff>
      <xdr:row>54</xdr:row>
      <xdr:rowOff>2076120</xdr:rowOff>
    </xdr:to>
    <xdr:pic>
      <xdr:nvPicPr>
        <xdr:cNvPr id="90" name="Рисунок 4"/>
        <xdr:cNvPicPr/>
      </xdr:nvPicPr>
      <xdr:blipFill>
        <a:blip xmlns:r="http://schemas.openxmlformats.org/officeDocument/2006/relationships" r:embed="rId58"/>
        <a:stretch/>
      </xdr:blipFill>
      <xdr:spPr>
        <a:xfrm>
          <a:off x="2782080" y="116942040"/>
          <a:ext cx="2051640" cy="204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73080</xdr:colOff>
      <xdr:row>55</xdr:row>
      <xdr:rowOff>50760</xdr:rowOff>
    </xdr:from>
    <xdr:to>
      <xdr:col>2</xdr:col>
      <xdr:colOff>2124000</xdr:colOff>
      <xdr:row>56</xdr:row>
      <xdr:rowOff>2537</xdr:rowOff>
    </xdr:to>
    <xdr:pic>
      <xdr:nvPicPr>
        <xdr:cNvPr id="91" name="Рисунок 6"/>
        <xdr:cNvPicPr/>
      </xdr:nvPicPr>
      <xdr:blipFill>
        <a:blip xmlns:r="http://schemas.openxmlformats.org/officeDocument/2006/relationships" r:embed="rId59"/>
        <a:stretch/>
      </xdr:blipFill>
      <xdr:spPr>
        <a:xfrm>
          <a:off x="2798640" y="119066400"/>
          <a:ext cx="2050920" cy="205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36000</xdr:colOff>
      <xdr:row>15</xdr:row>
      <xdr:rowOff>45360</xdr:rowOff>
    </xdr:from>
    <xdr:to>
      <xdr:col>2</xdr:col>
      <xdr:colOff>2684520</xdr:colOff>
      <xdr:row>15</xdr:row>
      <xdr:rowOff>2683800</xdr:rowOff>
    </xdr:to>
    <xdr:pic>
      <xdr:nvPicPr>
        <xdr:cNvPr id="92" name="Рисунок 31"/>
        <xdr:cNvPicPr/>
      </xdr:nvPicPr>
      <xdr:blipFill>
        <a:blip xmlns:r="http://schemas.openxmlformats.org/officeDocument/2006/relationships" r:embed="rId60"/>
        <a:stretch/>
      </xdr:blipFill>
      <xdr:spPr>
        <a:xfrm>
          <a:off x="2761560" y="2559960"/>
          <a:ext cx="2648520" cy="263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33480</xdr:colOff>
      <xdr:row>16</xdr:row>
      <xdr:rowOff>39600</xdr:rowOff>
    </xdr:from>
    <xdr:to>
      <xdr:col>2</xdr:col>
      <xdr:colOff>2681280</xdr:colOff>
      <xdr:row>16</xdr:row>
      <xdr:rowOff>2678040</xdr:rowOff>
    </xdr:to>
    <xdr:pic>
      <xdr:nvPicPr>
        <xdr:cNvPr id="93" name="Рисунок 33"/>
        <xdr:cNvPicPr/>
      </xdr:nvPicPr>
      <xdr:blipFill>
        <a:blip xmlns:r="http://schemas.openxmlformats.org/officeDocument/2006/relationships" r:embed="rId61"/>
        <a:stretch/>
      </xdr:blipFill>
      <xdr:spPr>
        <a:xfrm>
          <a:off x="2759040" y="5402160"/>
          <a:ext cx="2647800" cy="263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28080</xdr:colOff>
      <xdr:row>17</xdr:row>
      <xdr:rowOff>60480</xdr:rowOff>
    </xdr:from>
    <xdr:to>
      <xdr:col>2</xdr:col>
      <xdr:colOff>2676600</xdr:colOff>
      <xdr:row>17</xdr:row>
      <xdr:rowOff>2698920</xdr:rowOff>
    </xdr:to>
    <xdr:pic>
      <xdr:nvPicPr>
        <xdr:cNvPr id="94" name="Рисунок 48"/>
        <xdr:cNvPicPr/>
      </xdr:nvPicPr>
      <xdr:blipFill>
        <a:blip xmlns:r="http://schemas.openxmlformats.org/officeDocument/2006/relationships" r:embed="rId62"/>
        <a:stretch/>
      </xdr:blipFill>
      <xdr:spPr>
        <a:xfrm>
          <a:off x="2753640" y="8223480"/>
          <a:ext cx="2648520" cy="263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82800</xdr:colOff>
      <xdr:row>18</xdr:row>
      <xdr:rowOff>54000</xdr:rowOff>
    </xdr:from>
    <xdr:to>
      <xdr:col>2</xdr:col>
      <xdr:colOff>2685600</xdr:colOff>
      <xdr:row>18</xdr:row>
      <xdr:rowOff>2648160</xdr:rowOff>
    </xdr:to>
    <xdr:pic>
      <xdr:nvPicPr>
        <xdr:cNvPr id="95" name="Рисунок 51"/>
        <xdr:cNvPicPr/>
      </xdr:nvPicPr>
      <xdr:blipFill>
        <a:blip xmlns:r="http://schemas.openxmlformats.org/officeDocument/2006/relationships" r:embed="rId63"/>
        <a:stretch/>
      </xdr:blipFill>
      <xdr:spPr>
        <a:xfrm>
          <a:off x="2808360" y="11198160"/>
          <a:ext cx="2602800" cy="2594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95760</xdr:colOff>
      <xdr:row>52</xdr:row>
      <xdr:rowOff>56520</xdr:rowOff>
    </xdr:from>
    <xdr:to>
      <xdr:col>2</xdr:col>
      <xdr:colOff>2695680</xdr:colOff>
      <xdr:row>52</xdr:row>
      <xdr:rowOff>2649240</xdr:rowOff>
    </xdr:to>
    <xdr:pic>
      <xdr:nvPicPr>
        <xdr:cNvPr id="96" name="Рисунок 52"/>
        <xdr:cNvPicPr/>
      </xdr:nvPicPr>
      <xdr:blipFill>
        <a:blip xmlns:r="http://schemas.openxmlformats.org/officeDocument/2006/relationships" r:embed="rId64"/>
        <a:stretch/>
      </xdr:blipFill>
      <xdr:spPr>
        <a:xfrm>
          <a:off x="2821320" y="112080600"/>
          <a:ext cx="2599920" cy="259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75960</xdr:colOff>
      <xdr:row>51</xdr:row>
      <xdr:rowOff>85680</xdr:rowOff>
    </xdr:from>
    <xdr:to>
      <xdr:col>2</xdr:col>
      <xdr:colOff>2679480</xdr:colOff>
      <xdr:row>51</xdr:row>
      <xdr:rowOff>2701800</xdr:rowOff>
    </xdr:to>
    <xdr:pic>
      <xdr:nvPicPr>
        <xdr:cNvPr id="97" name="Рисунок 57"/>
        <xdr:cNvPicPr/>
      </xdr:nvPicPr>
      <xdr:blipFill>
        <a:blip xmlns:r="http://schemas.openxmlformats.org/officeDocument/2006/relationships" r:embed="rId65"/>
        <a:stretch/>
      </xdr:blipFill>
      <xdr:spPr>
        <a:xfrm>
          <a:off x="2801520" y="109376280"/>
          <a:ext cx="2603520" cy="261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168840</xdr:colOff>
      <xdr:row>27</xdr:row>
      <xdr:rowOff>139680</xdr:rowOff>
    </xdr:from>
    <xdr:to>
      <xdr:col>2</xdr:col>
      <xdr:colOff>2818440</xdr:colOff>
      <xdr:row>27</xdr:row>
      <xdr:rowOff>2778120</xdr:rowOff>
    </xdr:to>
    <xdr:pic>
      <xdr:nvPicPr>
        <xdr:cNvPr id="101" name="Рисунок 65"/>
        <xdr:cNvPicPr/>
      </xdr:nvPicPr>
      <xdr:blipFill>
        <a:blip xmlns:r="http://schemas.openxmlformats.org/officeDocument/2006/relationships" r:embed="rId66"/>
        <a:stretch/>
      </xdr:blipFill>
      <xdr:spPr>
        <a:xfrm>
          <a:off x="2894400" y="47757600"/>
          <a:ext cx="2649600" cy="263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38880</xdr:colOff>
      <xdr:row>19</xdr:row>
      <xdr:rowOff>38880</xdr:rowOff>
    </xdr:from>
    <xdr:to>
      <xdr:col>2</xdr:col>
      <xdr:colOff>1806480</xdr:colOff>
      <xdr:row>19</xdr:row>
      <xdr:rowOff>1401120</xdr:rowOff>
    </xdr:to>
    <xdr:pic>
      <xdr:nvPicPr>
        <xdr:cNvPr id="104" name="Рисунок 81"/>
        <xdr:cNvPicPr/>
      </xdr:nvPicPr>
      <xdr:blipFill>
        <a:blip xmlns:r="http://schemas.openxmlformats.org/officeDocument/2006/relationships" r:embed="rId67"/>
        <a:stretch/>
      </xdr:blipFill>
      <xdr:spPr>
        <a:xfrm>
          <a:off x="2764440" y="14164560"/>
          <a:ext cx="1767600" cy="1362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1650960</xdr:colOff>
      <xdr:row>19</xdr:row>
      <xdr:rowOff>1005840</xdr:rowOff>
    </xdr:from>
    <xdr:to>
      <xdr:col>2</xdr:col>
      <xdr:colOff>2819400</xdr:colOff>
      <xdr:row>19</xdr:row>
      <xdr:rowOff>2100943</xdr:rowOff>
    </xdr:to>
    <xdr:pic>
      <xdr:nvPicPr>
        <xdr:cNvPr id="105" name="Рисунок 79"/>
        <xdr:cNvPicPr/>
      </xdr:nvPicPr>
      <xdr:blipFill>
        <a:blip xmlns:r="http://schemas.openxmlformats.org/officeDocument/2006/relationships" r:embed="rId68"/>
        <a:stretch/>
      </xdr:blipFill>
      <xdr:spPr>
        <a:xfrm>
          <a:off x="4307074" y="22222097"/>
          <a:ext cx="1168440" cy="117130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231480</xdr:colOff>
      <xdr:row>34</xdr:row>
      <xdr:rowOff>0</xdr:rowOff>
    </xdr:from>
    <xdr:to>
      <xdr:col>2</xdr:col>
      <xdr:colOff>2691000</xdr:colOff>
      <xdr:row>34</xdr:row>
      <xdr:rowOff>2336040</xdr:rowOff>
    </xdr:to>
    <xdr:pic>
      <xdr:nvPicPr>
        <xdr:cNvPr id="108" name="Рисунок 85"/>
        <xdr:cNvPicPr/>
      </xdr:nvPicPr>
      <xdr:blipFill>
        <a:blip xmlns:r="http://schemas.openxmlformats.org/officeDocument/2006/relationships" r:embed="rId69"/>
        <a:stretch/>
      </xdr:blipFill>
      <xdr:spPr>
        <a:xfrm>
          <a:off x="2957040" y="67458600"/>
          <a:ext cx="2459520" cy="233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40680</xdr:colOff>
      <xdr:row>30</xdr:row>
      <xdr:rowOff>68040</xdr:rowOff>
    </xdr:from>
    <xdr:to>
      <xdr:col>2</xdr:col>
      <xdr:colOff>2926800</xdr:colOff>
      <xdr:row>30</xdr:row>
      <xdr:rowOff>2106000</xdr:rowOff>
    </xdr:to>
    <xdr:pic>
      <xdr:nvPicPr>
        <xdr:cNvPr id="109" name="Picture 1"/>
        <xdr:cNvPicPr/>
      </xdr:nvPicPr>
      <xdr:blipFill>
        <a:blip xmlns:r="http://schemas.openxmlformats.org/officeDocument/2006/relationships" r:embed="rId70"/>
        <a:stretch/>
      </xdr:blipFill>
      <xdr:spPr>
        <a:xfrm>
          <a:off x="2766240" y="58630320"/>
          <a:ext cx="2886120" cy="2037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68040</xdr:colOff>
      <xdr:row>31</xdr:row>
      <xdr:rowOff>54360</xdr:rowOff>
    </xdr:from>
    <xdr:to>
      <xdr:col>2</xdr:col>
      <xdr:colOff>2908440</xdr:colOff>
      <xdr:row>31</xdr:row>
      <xdr:rowOff>2024280</xdr:rowOff>
    </xdr:to>
    <xdr:pic>
      <xdr:nvPicPr>
        <xdr:cNvPr id="110" name="Picture 3"/>
        <xdr:cNvPicPr/>
      </xdr:nvPicPr>
      <xdr:blipFill>
        <a:blip xmlns:r="http://schemas.openxmlformats.org/officeDocument/2006/relationships" r:embed="rId71"/>
        <a:stretch/>
      </xdr:blipFill>
      <xdr:spPr>
        <a:xfrm>
          <a:off x="2793600" y="60769080"/>
          <a:ext cx="2840400" cy="196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312840</xdr:colOff>
      <xdr:row>49</xdr:row>
      <xdr:rowOff>12960</xdr:rowOff>
    </xdr:from>
    <xdr:to>
      <xdr:col>2</xdr:col>
      <xdr:colOff>2663640</xdr:colOff>
      <xdr:row>49</xdr:row>
      <xdr:rowOff>1952280</xdr:rowOff>
    </xdr:to>
    <xdr:pic>
      <xdr:nvPicPr>
        <xdr:cNvPr id="111" name="Picture 8"/>
        <xdr:cNvPicPr/>
      </xdr:nvPicPr>
      <xdr:blipFill>
        <a:blip xmlns:r="http://schemas.openxmlformats.org/officeDocument/2006/relationships" r:embed="rId72"/>
        <a:stretch/>
      </xdr:blipFill>
      <xdr:spPr>
        <a:xfrm>
          <a:off x="3038400" y="105321960"/>
          <a:ext cx="2350800" cy="193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299520</xdr:colOff>
      <xdr:row>50</xdr:row>
      <xdr:rowOff>40680</xdr:rowOff>
    </xdr:from>
    <xdr:to>
      <xdr:col>2</xdr:col>
      <xdr:colOff>2664000</xdr:colOff>
      <xdr:row>50</xdr:row>
      <xdr:rowOff>1933200</xdr:rowOff>
    </xdr:to>
    <xdr:pic>
      <xdr:nvPicPr>
        <xdr:cNvPr id="112" name="Picture 9"/>
        <xdr:cNvPicPr/>
      </xdr:nvPicPr>
      <xdr:blipFill>
        <a:blip xmlns:r="http://schemas.openxmlformats.org/officeDocument/2006/relationships" r:embed="rId73"/>
        <a:stretch/>
      </xdr:blipFill>
      <xdr:spPr>
        <a:xfrm>
          <a:off x="3025080" y="107340480"/>
          <a:ext cx="2364480" cy="189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612360</xdr:colOff>
      <xdr:row>63</xdr:row>
      <xdr:rowOff>27360</xdr:rowOff>
    </xdr:from>
    <xdr:to>
      <xdr:col>2</xdr:col>
      <xdr:colOff>2500560</xdr:colOff>
      <xdr:row>63</xdr:row>
      <xdr:rowOff>1915560</xdr:rowOff>
    </xdr:to>
    <xdr:pic>
      <xdr:nvPicPr>
        <xdr:cNvPr id="115" name="Picture 11"/>
        <xdr:cNvPicPr/>
      </xdr:nvPicPr>
      <xdr:blipFill>
        <a:blip xmlns:r="http://schemas.openxmlformats.org/officeDocument/2006/relationships" r:embed="rId74"/>
        <a:stretch/>
      </xdr:blipFill>
      <xdr:spPr>
        <a:xfrm>
          <a:off x="3337920" y="133990200"/>
          <a:ext cx="1888200" cy="188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81720</xdr:colOff>
      <xdr:row>66</xdr:row>
      <xdr:rowOff>27360</xdr:rowOff>
    </xdr:from>
    <xdr:to>
      <xdr:col>2</xdr:col>
      <xdr:colOff>2909520</xdr:colOff>
      <xdr:row>66</xdr:row>
      <xdr:rowOff>2756520</xdr:rowOff>
    </xdr:to>
    <xdr:pic>
      <xdr:nvPicPr>
        <xdr:cNvPr id="116" name="Picture 12"/>
        <xdr:cNvPicPr/>
      </xdr:nvPicPr>
      <xdr:blipFill>
        <a:blip xmlns:r="http://schemas.openxmlformats.org/officeDocument/2006/relationships" r:embed="rId75"/>
        <a:stretch/>
      </xdr:blipFill>
      <xdr:spPr>
        <a:xfrm>
          <a:off x="2807280" y="141257880"/>
          <a:ext cx="2827800" cy="2729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13607</xdr:colOff>
      <xdr:row>2</xdr:row>
      <xdr:rowOff>1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529082" cy="1333500"/>
        </a:xfrm>
        <a:prstGeom prst="rect">
          <a:avLst/>
        </a:prstGeom>
      </xdr:spPr>
    </xdr:pic>
    <xdr:clientData/>
  </xdr:twoCellAnchor>
  <xdr:twoCellAnchor>
    <xdr:from>
      <xdr:col>2</xdr:col>
      <xdr:colOff>489240</xdr:colOff>
      <xdr:row>3</xdr:row>
      <xdr:rowOff>41760</xdr:rowOff>
    </xdr:from>
    <xdr:to>
      <xdr:col>2</xdr:col>
      <xdr:colOff>2574000</xdr:colOff>
      <xdr:row>3</xdr:row>
      <xdr:rowOff>2314080</xdr:rowOff>
    </xdr:to>
    <xdr:pic>
      <xdr:nvPicPr>
        <xdr:cNvPr id="102" name="Picture 113"/>
        <xdr:cNvPicPr/>
      </xdr:nvPicPr>
      <xdr:blipFill>
        <a:blip xmlns:r="http://schemas.openxmlformats.org/officeDocument/2006/relationships" r:embed="rId77"/>
        <a:stretch/>
      </xdr:blipFill>
      <xdr:spPr>
        <a:xfrm>
          <a:off x="3145354" y="90654446"/>
          <a:ext cx="2084760" cy="227232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13680</xdr:colOff>
      <xdr:row>4</xdr:row>
      <xdr:rowOff>68040</xdr:rowOff>
    </xdr:from>
    <xdr:ext cx="3052056" cy="2211480"/>
    <xdr:pic>
      <xdr:nvPicPr>
        <xdr:cNvPr id="103" name="Picture 5"/>
        <xdr:cNvPicPr/>
      </xdr:nvPicPr>
      <xdr:blipFill>
        <a:blip xmlns:r="http://schemas.openxmlformats.org/officeDocument/2006/relationships" r:embed="rId78"/>
        <a:stretch/>
      </xdr:blipFill>
      <xdr:spPr>
        <a:xfrm>
          <a:off x="2669794" y="93042926"/>
          <a:ext cx="3052056" cy="2211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13680</xdr:colOff>
      <xdr:row>5</xdr:row>
      <xdr:rowOff>81720</xdr:rowOff>
    </xdr:from>
    <xdr:ext cx="3052056" cy="2211480"/>
    <xdr:pic>
      <xdr:nvPicPr>
        <xdr:cNvPr id="117" name="Picture 7"/>
        <xdr:cNvPicPr/>
      </xdr:nvPicPr>
      <xdr:blipFill>
        <a:blip xmlns:r="http://schemas.openxmlformats.org/officeDocument/2006/relationships" r:embed="rId79"/>
        <a:stretch/>
      </xdr:blipFill>
      <xdr:spPr>
        <a:xfrm>
          <a:off x="2669794" y="95418806"/>
          <a:ext cx="3052056" cy="221148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2</xdr:col>
      <xdr:colOff>57240</xdr:colOff>
      <xdr:row>6</xdr:row>
      <xdr:rowOff>114840</xdr:rowOff>
    </xdr:from>
    <xdr:to>
      <xdr:col>2</xdr:col>
      <xdr:colOff>3006000</xdr:colOff>
      <xdr:row>6</xdr:row>
      <xdr:rowOff>1833120</xdr:rowOff>
    </xdr:to>
    <xdr:pic>
      <xdr:nvPicPr>
        <xdr:cNvPr id="119" name="Picture 98"/>
        <xdr:cNvPicPr/>
      </xdr:nvPicPr>
      <xdr:blipFill>
        <a:blip xmlns:r="http://schemas.openxmlformats.org/officeDocument/2006/relationships" r:embed="rId80"/>
        <a:stretch/>
      </xdr:blipFill>
      <xdr:spPr>
        <a:xfrm>
          <a:off x="2724240" y="42253440"/>
          <a:ext cx="2948760" cy="1718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7</xdr:row>
      <xdr:rowOff>109080</xdr:rowOff>
    </xdr:from>
    <xdr:to>
      <xdr:col>2</xdr:col>
      <xdr:colOff>3006000</xdr:colOff>
      <xdr:row>7</xdr:row>
      <xdr:rowOff>1841760</xdr:rowOff>
    </xdr:to>
    <xdr:pic>
      <xdr:nvPicPr>
        <xdr:cNvPr id="120" name="Picture 99"/>
        <xdr:cNvPicPr/>
      </xdr:nvPicPr>
      <xdr:blipFill>
        <a:blip xmlns:r="http://schemas.openxmlformats.org/officeDocument/2006/relationships" r:embed="rId81"/>
        <a:stretch/>
      </xdr:blipFill>
      <xdr:spPr>
        <a:xfrm>
          <a:off x="2724240" y="44438430"/>
          <a:ext cx="2948760" cy="1732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10</xdr:row>
      <xdr:rowOff>239040</xdr:rowOff>
    </xdr:from>
    <xdr:to>
      <xdr:col>2</xdr:col>
      <xdr:colOff>3006000</xdr:colOff>
      <xdr:row>10</xdr:row>
      <xdr:rowOff>1706400</xdr:rowOff>
    </xdr:to>
    <xdr:pic>
      <xdr:nvPicPr>
        <xdr:cNvPr id="121" name="Picture 100"/>
        <xdr:cNvPicPr/>
      </xdr:nvPicPr>
      <xdr:blipFill>
        <a:blip xmlns:r="http://schemas.openxmlformats.org/officeDocument/2006/relationships" r:embed="rId82"/>
        <a:stretch/>
      </xdr:blipFill>
      <xdr:spPr>
        <a:xfrm>
          <a:off x="2724240" y="51312090"/>
          <a:ext cx="2948760" cy="146736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31680</xdr:colOff>
      <xdr:row>8</xdr:row>
      <xdr:rowOff>79200</xdr:rowOff>
    </xdr:from>
    <xdr:ext cx="2904840" cy="1552680"/>
    <xdr:pic>
      <xdr:nvPicPr>
        <xdr:cNvPr id="122" name="Рисунок 83"/>
        <xdr:cNvPicPr/>
      </xdr:nvPicPr>
      <xdr:blipFill>
        <a:blip xmlns:r="http://schemas.openxmlformats.org/officeDocument/2006/relationships" r:embed="rId83"/>
        <a:stretch/>
      </xdr:blipFill>
      <xdr:spPr>
        <a:xfrm>
          <a:off x="2698680" y="46599300"/>
          <a:ext cx="2904840" cy="15526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47520</xdr:colOff>
      <xdr:row>9</xdr:row>
      <xdr:rowOff>63360</xdr:rowOff>
    </xdr:from>
    <xdr:ext cx="2901960" cy="1504440"/>
    <xdr:pic>
      <xdr:nvPicPr>
        <xdr:cNvPr id="123" name="Рисунок 84"/>
        <xdr:cNvPicPr/>
      </xdr:nvPicPr>
      <xdr:blipFill>
        <a:blip xmlns:r="http://schemas.openxmlformats.org/officeDocument/2006/relationships" r:embed="rId84"/>
        <a:stretch/>
      </xdr:blipFill>
      <xdr:spPr>
        <a:xfrm>
          <a:off x="2714520" y="48850410"/>
          <a:ext cx="2901960" cy="150444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2</xdr:col>
      <xdr:colOff>57239</xdr:colOff>
      <xdr:row>13</xdr:row>
      <xdr:rowOff>298080</xdr:rowOff>
    </xdr:from>
    <xdr:to>
      <xdr:col>2</xdr:col>
      <xdr:colOff>2797628</xdr:colOff>
      <xdr:row>13</xdr:row>
      <xdr:rowOff>2275114</xdr:rowOff>
    </xdr:to>
    <xdr:pic>
      <xdr:nvPicPr>
        <xdr:cNvPr id="124" name="Picture 102"/>
        <xdr:cNvPicPr/>
      </xdr:nvPicPr>
      <xdr:blipFill>
        <a:blip xmlns:r="http://schemas.openxmlformats.org/officeDocument/2006/relationships" r:embed="rId85"/>
        <a:stretch/>
      </xdr:blipFill>
      <xdr:spPr>
        <a:xfrm>
          <a:off x="2724239" y="58419630"/>
          <a:ext cx="2740389" cy="197703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14</xdr:row>
      <xdr:rowOff>414359</xdr:rowOff>
    </xdr:from>
    <xdr:to>
      <xdr:col>2</xdr:col>
      <xdr:colOff>2906486</xdr:colOff>
      <xdr:row>14</xdr:row>
      <xdr:rowOff>2318656</xdr:rowOff>
    </xdr:to>
    <xdr:pic>
      <xdr:nvPicPr>
        <xdr:cNvPr id="125" name="Picture 103"/>
        <xdr:cNvPicPr/>
      </xdr:nvPicPr>
      <xdr:blipFill>
        <a:blip xmlns:r="http://schemas.openxmlformats.org/officeDocument/2006/relationships" r:embed="rId86"/>
        <a:stretch/>
      </xdr:blipFill>
      <xdr:spPr>
        <a:xfrm>
          <a:off x="2724240" y="61164809"/>
          <a:ext cx="2849246" cy="1904297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289080</xdr:colOff>
      <xdr:row>12</xdr:row>
      <xdr:rowOff>248400</xdr:rowOff>
    </xdr:from>
    <xdr:ext cx="2269063" cy="2353285"/>
    <xdr:pic>
      <xdr:nvPicPr>
        <xdr:cNvPr id="126" name="Рисунок 59"/>
        <xdr:cNvPicPr/>
      </xdr:nvPicPr>
      <xdr:blipFill>
        <a:blip xmlns:r="http://schemas.openxmlformats.org/officeDocument/2006/relationships" r:embed="rId87"/>
        <a:stretch/>
      </xdr:blipFill>
      <xdr:spPr>
        <a:xfrm>
          <a:off x="2956080" y="55626750"/>
          <a:ext cx="2269063" cy="235328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273599</xdr:colOff>
      <xdr:row>11</xdr:row>
      <xdr:rowOff>186120</xdr:rowOff>
    </xdr:from>
    <xdr:ext cx="2273657" cy="2208737"/>
    <xdr:pic>
      <xdr:nvPicPr>
        <xdr:cNvPr id="127" name="Рисунок 60"/>
        <xdr:cNvPicPr/>
      </xdr:nvPicPr>
      <xdr:blipFill>
        <a:blip xmlns:r="http://schemas.openxmlformats.org/officeDocument/2006/relationships" r:embed="rId88"/>
        <a:stretch/>
      </xdr:blipFill>
      <xdr:spPr>
        <a:xfrm>
          <a:off x="2940599" y="52821270"/>
          <a:ext cx="2273657" cy="2208737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ior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80"/>
  <sheetViews>
    <sheetView workbookViewId="0">
      <selection activeCell="D14" sqref="D14"/>
    </sheetView>
  </sheetViews>
  <sheetFormatPr defaultRowHeight="15" x14ac:dyDescent="0.25"/>
  <cols>
    <col min="2" max="2" width="6" customWidth="1"/>
    <col min="4" max="4" width="14.140625" customWidth="1"/>
  </cols>
  <sheetData>
    <row r="1" spans="1:3" x14ac:dyDescent="0.25">
      <c r="A1" t="s">
        <v>2</v>
      </c>
      <c r="B1" t="s">
        <v>222</v>
      </c>
      <c r="C1" t="s">
        <v>224</v>
      </c>
    </row>
    <row r="2" spans="1:3" x14ac:dyDescent="0.25">
      <c r="A2" t="s">
        <v>103</v>
      </c>
      <c r="B2">
        <f>'Прайслист '!H4</f>
        <v>0</v>
      </c>
    </row>
    <row r="3" spans="1:3" x14ac:dyDescent="0.25">
      <c r="A3" t="s">
        <v>106</v>
      </c>
      <c r="B3">
        <f>'Прайслист '!H5</f>
        <v>0</v>
      </c>
    </row>
    <row r="4" spans="1:3" x14ac:dyDescent="0.25">
      <c r="A4" t="s">
        <v>219</v>
      </c>
      <c r="B4">
        <f>'Прайслист '!H6</f>
        <v>0</v>
      </c>
    </row>
    <row r="5" spans="1:3" x14ac:dyDescent="0.25">
      <c r="A5" t="s">
        <v>35</v>
      </c>
      <c r="B5">
        <f>'Прайслист '!H7</f>
        <v>0</v>
      </c>
    </row>
    <row r="6" spans="1:3" x14ac:dyDescent="0.25">
      <c r="A6" t="s">
        <v>38</v>
      </c>
      <c r="B6">
        <f>'Прайслист '!H8</f>
        <v>0</v>
      </c>
    </row>
    <row r="7" spans="1:3" x14ac:dyDescent="0.25">
      <c r="A7" t="s">
        <v>40</v>
      </c>
      <c r="B7">
        <f>'Прайслист '!H9</f>
        <v>0</v>
      </c>
    </row>
    <row r="8" spans="1:3" x14ac:dyDescent="0.25">
      <c r="A8" t="s">
        <v>42</v>
      </c>
      <c r="B8">
        <f>'Прайслист '!H10</f>
        <v>0</v>
      </c>
    </row>
    <row r="9" spans="1:3" x14ac:dyDescent="0.25">
      <c r="A9" t="s">
        <v>44</v>
      </c>
      <c r="B9">
        <f>'Прайслист '!H11</f>
        <v>0</v>
      </c>
    </row>
    <row r="10" spans="1:3" x14ac:dyDescent="0.25">
      <c r="A10" t="s">
        <v>50</v>
      </c>
      <c r="B10">
        <f>'Прайслист '!H12</f>
        <v>0</v>
      </c>
    </row>
    <row r="11" spans="1:3" x14ac:dyDescent="0.25">
      <c r="A11" t="s">
        <v>53</v>
      </c>
      <c r="B11">
        <f>'Прайслист '!H13</f>
        <v>0</v>
      </c>
    </row>
    <row r="12" spans="1:3" x14ac:dyDescent="0.25">
      <c r="A12" t="s">
        <v>55</v>
      </c>
      <c r="B12">
        <f>'Прайслист '!H14</f>
        <v>0</v>
      </c>
    </row>
    <row r="13" spans="1:3" x14ac:dyDescent="0.25">
      <c r="A13" t="s">
        <v>58</v>
      </c>
      <c r="B13">
        <f>'Прайслист '!H15</f>
        <v>0</v>
      </c>
    </row>
    <row r="14" spans="1:3" x14ac:dyDescent="0.25">
      <c r="A14" t="s">
        <v>15</v>
      </c>
      <c r="B14">
        <f>'Прайслист '!H16</f>
        <v>0</v>
      </c>
    </row>
    <row r="15" spans="1:3" x14ac:dyDescent="0.25">
      <c r="A15" t="s">
        <v>19</v>
      </c>
      <c r="B15">
        <f>'Прайслист '!H17</f>
        <v>0</v>
      </c>
    </row>
    <row r="16" spans="1:3" x14ac:dyDescent="0.25">
      <c r="A16" t="s">
        <v>21</v>
      </c>
      <c r="B16">
        <f>'Прайслист '!H18</f>
        <v>0</v>
      </c>
    </row>
    <row r="17" spans="1:2" x14ac:dyDescent="0.25">
      <c r="A17" t="s">
        <v>23</v>
      </c>
      <c r="B17">
        <f>'Прайслист '!H19</f>
        <v>0</v>
      </c>
    </row>
    <row r="18" spans="1:2" x14ac:dyDescent="0.25">
      <c r="A18" t="s">
        <v>25</v>
      </c>
      <c r="B18">
        <f>'Прайслист '!H20</f>
        <v>0</v>
      </c>
    </row>
    <row r="19" spans="1:2" x14ac:dyDescent="0.25">
      <c r="A19" t="s">
        <v>28</v>
      </c>
      <c r="B19">
        <f>'Прайслист '!H21</f>
        <v>0</v>
      </c>
    </row>
    <row r="20" spans="1:2" x14ac:dyDescent="0.25">
      <c r="A20" t="s">
        <v>31</v>
      </c>
      <c r="B20">
        <f>'Прайслист '!H22</f>
        <v>0</v>
      </c>
    </row>
    <row r="21" spans="1:2" x14ac:dyDescent="0.25">
      <c r="A21" t="s">
        <v>33</v>
      </c>
      <c r="B21">
        <f>'Прайслист '!H23</f>
        <v>0</v>
      </c>
    </row>
    <row r="22" spans="1:2" x14ac:dyDescent="0.25">
      <c r="A22" t="s">
        <v>47</v>
      </c>
      <c r="B22">
        <f>'Прайслист '!H24</f>
        <v>0</v>
      </c>
    </row>
    <row r="23" spans="1:2" x14ac:dyDescent="0.25">
      <c r="A23" t="s">
        <v>60</v>
      </c>
      <c r="B23">
        <f>'Прайслист '!H25</f>
        <v>0</v>
      </c>
    </row>
    <row r="24" spans="1:2" x14ac:dyDescent="0.25">
      <c r="A24" t="s">
        <v>63</v>
      </c>
      <c r="B24">
        <f>'Прайслист '!H26</f>
        <v>0</v>
      </c>
    </row>
    <row r="25" spans="1:2" x14ac:dyDescent="0.25">
      <c r="A25" t="s">
        <v>65</v>
      </c>
      <c r="B25">
        <f>'Прайслист '!H27</f>
        <v>0</v>
      </c>
    </row>
    <row r="26" spans="1:2" x14ac:dyDescent="0.25">
      <c r="A26" t="s">
        <v>68</v>
      </c>
      <c r="B26">
        <f>'Прайслист '!H28</f>
        <v>0</v>
      </c>
    </row>
    <row r="27" spans="1:2" x14ac:dyDescent="0.25">
      <c r="A27" t="s">
        <v>71</v>
      </c>
      <c r="B27">
        <f>'Прайслист '!H29</f>
        <v>0</v>
      </c>
    </row>
    <row r="28" spans="1:2" x14ac:dyDescent="0.25">
      <c r="A28" t="s">
        <v>74</v>
      </c>
      <c r="B28">
        <f>'Прайслист '!H30</f>
        <v>0</v>
      </c>
    </row>
    <row r="29" spans="1:2" x14ac:dyDescent="0.25">
      <c r="A29" t="s">
        <v>76</v>
      </c>
      <c r="B29">
        <f>'Прайслист '!H31</f>
        <v>0</v>
      </c>
    </row>
    <row r="30" spans="1:2" x14ac:dyDescent="0.25">
      <c r="A30" t="s">
        <v>79</v>
      </c>
      <c r="B30">
        <f>'Прайслист '!H32</f>
        <v>0</v>
      </c>
    </row>
    <row r="31" spans="1:2" x14ac:dyDescent="0.25">
      <c r="A31" t="s">
        <v>81</v>
      </c>
      <c r="B31">
        <f>'Прайслист '!H33</f>
        <v>0</v>
      </c>
    </row>
    <row r="32" spans="1:2" x14ac:dyDescent="0.25">
      <c r="A32" t="s">
        <v>84</v>
      </c>
      <c r="B32">
        <f>'Прайслист '!H34</f>
        <v>0</v>
      </c>
    </row>
    <row r="33" spans="1:2" x14ac:dyDescent="0.25">
      <c r="A33" t="s">
        <v>86</v>
      </c>
      <c r="B33">
        <f>'Прайслист '!H35</f>
        <v>0</v>
      </c>
    </row>
    <row r="34" spans="1:2" x14ac:dyDescent="0.25">
      <c r="A34" t="s">
        <v>88</v>
      </c>
      <c r="B34">
        <f>'Прайслист '!H36</f>
        <v>0</v>
      </c>
    </row>
    <row r="35" spans="1:2" x14ac:dyDescent="0.25">
      <c r="A35" t="s">
        <v>91</v>
      </c>
      <c r="B35">
        <f>'Прайслист '!H37</f>
        <v>0</v>
      </c>
    </row>
    <row r="36" spans="1:2" x14ac:dyDescent="0.25">
      <c r="A36" t="s">
        <v>93</v>
      </c>
      <c r="B36">
        <f>'Прайслист '!H38</f>
        <v>0</v>
      </c>
    </row>
    <row r="37" spans="1:2" x14ac:dyDescent="0.25">
      <c r="A37" t="s">
        <v>96</v>
      </c>
      <c r="B37">
        <f>'Прайслист '!H39</f>
        <v>0</v>
      </c>
    </row>
    <row r="38" spans="1:2" x14ac:dyDescent="0.25">
      <c r="A38" t="s">
        <v>98</v>
      </c>
      <c r="B38">
        <f>'Прайслист '!H40</f>
        <v>0</v>
      </c>
    </row>
    <row r="39" spans="1:2" x14ac:dyDescent="0.25">
      <c r="A39" t="s">
        <v>101</v>
      </c>
      <c r="B39">
        <f>'Прайслист '!H41</f>
        <v>0</v>
      </c>
    </row>
    <row r="40" spans="1:2" x14ac:dyDescent="0.25">
      <c r="A40" t="s">
        <v>109</v>
      </c>
      <c r="B40">
        <f>'Прайслист '!H42</f>
        <v>0</v>
      </c>
    </row>
    <row r="41" spans="1:2" x14ac:dyDescent="0.25">
      <c r="A41" t="s">
        <v>112</v>
      </c>
      <c r="B41">
        <f>'Прайслист '!H43</f>
        <v>0</v>
      </c>
    </row>
    <row r="42" spans="1:2" x14ac:dyDescent="0.25">
      <c r="A42" t="s">
        <v>115</v>
      </c>
      <c r="B42">
        <f>'Прайслист '!H44</f>
        <v>0</v>
      </c>
    </row>
    <row r="43" spans="1:2" x14ac:dyDescent="0.25">
      <c r="A43" t="s">
        <v>118</v>
      </c>
      <c r="B43">
        <f>'Прайслист '!H45</f>
        <v>0</v>
      </c>
    </row>
    <row r="44" spans="1:2" x14ac:dyDescent="0.25">
      <c r="A44" t="s">
        <v>121</v>
      </c>
      <c r="B44">
        <f>'Прайслист '!H46</f>
        <v>0</v>
      </c>
    </row>
    <row r="45" spans="1:2" x14ac:dyDescent="0.25">
      <c r="A45" t="s">
        <v>123</v>
      </c>
      <c r="B45">
        <f>'Прайслист '!H47</f>
        <v>0</v>
      </c>
    </row>
    <row r="46" spans="1:2" x14ac:dyDescent="0.25">
      <c r="A46" t="s">
        <v>125</v>
      </c>
      <c r="B46">
        <f>'Прайслист '!H48</f>
        <v>0</v>
      </c>
    </row>
    <row r="47" spans="1:2" x14ac:dyDescent="0.25">
      <c r="A47" t="s">
        <v>127</v>
      </c>
      <c r="B47">
        <f>'Прайслист '!H49</f>
        <v>0</v>
      </c>
    </row>
    <row r="48" spans="1:2" x14ac:dyDescent="0.25">
      <c r="A48" t="s">
        <v>129</v>
      </c>
      <c r="B48">
        <f>'Прайслист '!H50</f>
        <v>0</v>
      </c>
    </row>
    <row r="49" spans="1:2" x14ac:dyDescent="0.25">
      <c r="A49" t="s">
        <v>132</v>
      </c>
      <c r="B49">
        <f>'Прайслист '!H51</f>
        <v>0</v>
      </c>
    </row>
    <row r="50" spans="1:2" x14ac:dyDescent="0.25">
      <c r="A50" t="s">
        <v>134</v>
      </c>
      <c r="B50">
        <f>'Прайслист '!H52</f>
        <v>0</v>
      </c>
    </row>
    <row r="51" spans="1:2" x14ac:dyDescent="0.25">
      <c r="A51" t="s">
        <v>137</v>
      </c>
      <c r="B51">
        <f>'Прайслист '!H53</f>
        <v>0</v>
      </c>
    </row>
    <row r="52" spans="1:2" x14ac:dyDescent="0.25">
      <c r="A52" t="s">
        <v>139</v>
      </c>
      <c r="B52">
        <f>'Прайслист '!H54</f>
        <v>0</v>
      </c>
    </row>
    <row r="53" spans="1:2" x14ac:dyDescent="0.25">
      <c r="A53" t="s">
        <v>142</v>
      </c>
      <c r="B53">
        <f>'Прайслист '!H55</f>
        <v>0</v>
      </c>
    </row>
    <row r="54" spans="1:2" x14ac:dyDescent="0.25">
      <c r="A54" t="s">
        <v>144</v>
      </c>
      <c r="B54">
        <f>'Прайслист '!H56</f>
        <v>0</v>
      </c>
    </row>
    <row r="55" spans="1:2" x14ac:dyDescent="0.25">
      <c r="A55" t="s">
        <v>146</v>
      </c>
      <c r="B55">
        <f>'Прайслист '!H57</f>
        <v>0</v>
      </c>
    </row>
    <row r="56" spans="1:2" x14ac:dyDescent="0.25">
      <c r="A56" t="s">
        <v>149</v>
      </c>
      <c r="B56">
        <f>'Прайслист '!H58</f>
        <v>0</v>
      </c>
    </row>
    <row r="57" spans="1:2" x14ac:dyDescent="0.25">
      <c r="A57" t="s">
        <v>151</v>
      </c>
      <c r="B57">
        <f>'Прайслист '!H59</f>
        <v>0</v>
      </c>
    </row>
    <row r="58" spans="1:2" x14ac:dyDescent="0.25">
      <c r="A58" t="s">
        <v>153</v>
      </c>
      <c r="B58">
        <f>'Прайслист '!H60</f>
        <v>0</v>
      </c>
    </row>
    <row r="59" spans="1:2" x14ac:dyDescent="0.25">
      <c r="A59" t="s">
        <v>156</v>
      </c>
      <c r="B59">
        <f>'Прайслист '!H61</f>
        <v>0</v>
      </c>
    </row>
    <row r="60" spans="1:2" x14ac:dyDescent="0.25">
      <c r="A60" t="s">
        <v>158</v>
      </c>
      <c r="B60">
        <f>'Прайслист '!H62</f>
        <v>0</v>
      </c>
    </row>
    <row r="61" spans="1:2" x14ac:dyDescent="0.25">
      <c r="A61" t="s">
        <v>161</v>
      </c>
      <c r="B61">
        <f>'Прайслист '!H63</f>
        <v>0</v>
      </c>
    </row>
    <row r="62" spans="1:2" x14ac:dyDescent="0.25">
      <c r="A62" t="s">
        <v>220</v>
      </c>
      <c r="B62">
        <f>'Прайслист '!H64</f>
        <v>0</v>
      </c>
    </row>
    <row r="63" spans="1:2" x14ac:dyDescent="0.25">
      <c r="A63" t="s">
        <v>165</v>
      </c>
      <c r="B63">
        <f>'Прайслист '!H65</f>
        <v>0</v>
      </c>
    </row>
    <row r="64" spans="1:2" x14ac:dyDescent="0.25">
      <c r="A64" t="s">
        <v>168</v>
      </c>
      <c r="B64">
        <f>'Прайслист '!H66</f>
        <v>0</v>
      </c>
    </row>
    <row r="65" spans="1:2" x14ac:dyDescent="0.25">
      <c r="A65" t="s">
        <v>221</v>
      </c>
      <c r="B65">
        <f>'Прайслист '!H67</f>
        <v>0</v>
      </c>
    </row>
    <row r="66" spans="1:2" x14ac:dyDescent="0.25">
      <c r="A66" t="s">
        <v>172</v>
      </c>
      <c r="B66">
        <f>'Прайслист '!H68</f>
        <v>0</v>
      </c>
    </row>
    <row r="67" spans="1:2" x14ac:dyDescent="0.25">
      <c r="A67" t="s">
        <v>175</v>
      </c>
      <c r="B67">
        <f>'Прайслист '!H69</f>
        <v>0</v>
      </c>
    </row>
    <row r="68" spans="1:2" x14ac:dyDescent="0.25">
      <c r="A68" t="s">
        <v>178</v>
      </c>
      <c r="B68">
        <f>'Прайслист '!H70</f>
        <v>0</v>
      </c>
    </row>
    <row r="69" spans="1:2" x14ac:dyDescent="0.25">
      <c r="A69" t="s">
        <v>181</v>
      </c>
      <c r="B69">
        <f>'Прайслист '!H71</f>
        <v>0</v>
      </c>
    </row>
    <row r="70" spans="1:2" x14ac:dyDescent="0.25">
      <c r="A70" t="s">
        <v>184</v>
      </c>
      <c r="B70">
        <f>'Прайслист '!H72</f>
        <v>0</v>
      </c>
    </row>
    <row r="71" spans="1:2" x14ac:dyDescent="0.25">
      <c r="A71" t="s">
        <v>187</v>
      </c>
      <c r="B71">
        <f>'Прайслист '!H73</f>
        <v>0</v>
      </c>
    </row>
    <row r="72" spans="1:2" x14ac:dyDescent="0.25">
      <c r="A72" t="s">
        <v>189</v>
      </c>
      <c r="B72">
        <f>'Прайслист '!H74</f>
        <v>0</v>
      </c>
    </row>
    <row r="73" spans="1:2" x14ac:dyDescent="0.25">
      <c r="A73" t="s">
        <v>192</v>
      </c>
      <c r="B73">
        <f>'Прайслист '!H75</f>
        <v>0</v>
      </c>
    </row>
    <row r="74" spans="1:2" x14ac:dyDescent="0.25">
      <c r="A74" t="s">
        <v>195</v>
      </c>
      <c r="B74">
        <f>'Прайслист '!H76</f>
        <v>0</v>
      </c>
    </row>
    <row r="75" spans="1:2" x14ac:dyDescent="0.25">
      <c r="A75" t="s">
        <v>197</v>
      </c>
      <c r="B75">
        <f>'Прайслист '!H77</f>
        <v>0</v>
      </c>
    </row>
    <row r="76" spans="1:2" x14ac:dyDescent="0.25">
      <c r="A76" t="s">
        <v>199</v>
      </c>
      <c r="B76">
        <f>'Прайслист '!H78</f>
        <v>0</v>
      </c>
    </row>
    <row r="77" spans="1:2" x14ac:dyDescent="0.25">
      <c r="A77" t="s">
        <v>202</v>
      </c>
      <c r="B77">
        <f>'Прайслист '!H79</f>
        <v>0</v>
      </c>
    </row>
    <row r="78" spans="1:2" x14ac:dyDescent="0.25">
      <c r="A78" t="s">
        <v>204</v>
      </c>
      <c r="B78">
        <f>'Прайслист '!H80</f>
        <v>0</v>
      </c>
    </row>
    <row r="79" spans="1:2" x14ac:dyDescent="0.25">
      <c r="A79" t="s">
        <v>207</v>
      </c>
      <c r="B79">
        <f>'Прайслист '!H81</f>
        <v>0</v>
      </c>
    </row>
    <row r="80" spans="1:2" x14ac:dyDescent="0.25">
      <c r="A80" t="s">
        <v>209</v>
      </c>
      <c r="B80">
        <f>'Прайслист '!H82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89"/>
  <sheetViews>
    <sheetView showGridLines="0" tabSelected="1" zoomScale="60" zoomScaleNormal="60" workbookViewId="0">
      <pane xSplit="3" ySplit="3" topLeftCell="D4" activePane="bottomRight" state="frozen"/>
      <selection pane="topRight" activeCell="D1" sqref="D1"/>
      <selection pane="bottomLeft" activeCell="A9" sqref="A9"/>
      <selection pane="bottomRight" activeCell="A3" sqref="A3"/>
    </sheetView>
  </sheetViews>
  <sheetFormatPr defaultColWidth="8.85546875" defaultRowHeight="15.75" x14ac:dyDescent="0.25"/>
  <cols>
    <col min="1" max="1" width="17.140625" style="1" customWidth="1"/>
    <col min="2" max="2" width="21.5703125" style="1" customWidth="1"/>
    <col min="3" max="3" width="44.5703125" style="1" customWidth="1"/>
    <col min="4" max="4" width="59.42578125" style="1" customWidth="1"/>
    <col min="5" max="5" width="24.7109375" style="2" customWidth="1"/>
    <col min="6" max="6" width="22.42578125" style="2" customWidth="1"/>
    <col min="7" max="7" width="16.85546875" style="3" customWidth="1"/>
    <col min="8" max="9" width="18.140625" style="4" customWidth="1"/>
    <col min="10" max="10" width="30.85546875" style="5" customWidth="1"/>
    <col min="11" max="13" width="8.85546875" style="1"/>
    <col min="14" max="16" width="13" style="6" hidden="1" customWidth="1"/>
    <col min="17" max="17" width="13" style="7" hidden="1" customWidth="1"/>
    <col min="18" max="16384" width="8.85546875" style="1"/>
  </cols>
  <sheetData>
    <row r="1" spans="1:17" ht="87" customHeight="1" x14ac:dyDescent="0.25">
      <c r="B1" s="8"/>
      <c r="C1" s="8"/>
      <c r="D1" s="8"/>
      <c r="E1" s="9"/>
      <c r="F1" s="9"/>
      <c r="G1" s="66" t="s">
        <v>0</v>
      </c>
      <c r="H1" s="66"/>
      <c r="I1" s="66"/>
    </row>
    <row r="2" spans="1:17" ht="18.75" x14ac:dyDescent="0.25">
      <c r="B2" s="10"/>
      <c r="C2" s="8"/>
      <c r="D2" s="8"/>
      <c r="E2" s="67">
        <v>46065</v>
      </c>
      <c r="F2" s="67"/>
      <c r="G2" s="67"/>
      <c r="H2" s="11" t="s">
        <v>1</v>
      </c>
      <c r="I2" s="12">
        <f>SUM(I4:I82)</f>
        <v>0</v>
      </c>
    </row>
    <row r="3" spans="1:17" ht="85.5" customHeight="1" thickBot="1" x14ac:dyDescent="0.3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8" t="s">
        <v>7</v>
      </c>
      <c r="G3" s="19" t="s">
        <v>8</v>
      </c>
      <c r="H3" s="20" t="s">
        <v>9</v>
      </c>
      <c r="I3" s="20" t="s">
        <v>10</v>
      </c>
      <c r="J3" s="21" t="str">
        <f>IF(SUM(H27,H33,H34,H65:H66,H70:H71)&gt;0,"wai ora™","-")</f>
        <v>-</v>
      </c>
      <c r="N3" s="22" t="s">
        <v>11</v>
      </c>
      <c r="O3" s="23" t="s">
        <v>12</v>
      </c>
      <c r="P3" s="24" t="s">
        <v>13</v>
      </c>
      <c r="Q3" s="22" t="s">
        <v>14</v>
      </c>
    </row>
    <row r="4" spans="1:17" ht="186" customHeight="1" x14ac:dyDescent="0.25">
      <c r="A4" s="35" t="s">
        <v>103</v>
      </c>
      <c r="B4" s="34" t="s">
        <v>104</v>
      </c>
      <c r="C4" s="45"/>
      <c r="D4" s="46" t="s">
        <v>105</v>
      </c>
      <c r="E4" s="30">
        <v>1165</v>
      </c>
      <c r="F4" s="31">
        <v>985</v>
      </c>
      <c r="G4" s="61">
        <v>457</v>
      </c>
      <c r="H4" s="32">
        <v>0</v>
      </c>
      <c r="I4" s="59">
        <f>G4*H4</f>
        <v>0</v>
      </c>
      <c r="J4" s="38"/>
      <c r="K4" s="39"/>
      <c r="L4" s="39"/>
      <c r="M4" s="39"/>
      <c r="N4" s="7">
        <v>0.125</v>
      </c>
      <c r="O4" s="25">
        <v>1.5200000000000001E-3</v>
      </c>
      <c r="P4" s="33">
        <f t="shared" ref="P4:P15" si="0">N4*H4</f>
        <v>0</v>
      </c>
      <c r="Q4" s="7">
        <f t="shared" ref="Q4:Q15" si="1">O4*H4</f>
        <v>0</v>
      </c>
    </row>
    <row r="5" spans="1:17" ht="186" customHeight="1" x14ac:dyDescent="0.25">
      <c r="A5" s="35" t="s">
        <v>106</v>
      </c>
      <c r="B5" s="34" t="s">
        <v>107</v>
      </c>
      <c r="C5" s="45"/>
      <c r="D5" s="46" t="s">
        <v>105</v>
      </c>
      <c r="E5" s="30">
        <v>1685</v>
      </c>
      <c r="F5" s="31">
        <v>1420</v>
      </c>
      <c r="G5" s="61">
        <v>660</v>
      </c>
      <c r="H5" s="32">
        <v>0</v>
      </c>
      <c r="I5" s="59">
        <f t="shared" ref="I5:I67" si="2">G5*H5</f>
        <v>0</v>
      </c>
      <c r="J5" s="42"/>
      <c r="K5" s="44"/>
      <c r="L5" s="44"/>
      <c r="M5" s="44"/>
      <c r="N5" s="7">
        <v>0.23</v>
      </c>
      <c r="O5" s="25">
        <v>2.33E-3</v>
      </c>
      <c r="P5" s="33">
        <f t="shared" si="0"/>
        <v>0</v>
      </c>
      <c r="Q5" s="7">
        <f t="shared" si="1"/>
        <v>0</v>
      </c>
    </row>
    <row r="6" spans="1:17" ht="186" customHeight="1" x14ac:dyDescent="0.25">
      <c r="A6" s="26" t="s">
        <v>219</v>
      </c>
      <c r="B6" s="34" t="s">
        <v>108</v>
      </c>
      <c r="C6" s="45"/>
      <c r="D6" s="46" t="s">
        <v>105</v>
      </c>
      <c r="E6" s="30">
        <v>1685</v>
      </c>
      <c r="F6" s="31">
        <v>1420</v>
      </c>
      <c r="G6" s="61">
        <v>660</v>
      </c>
      <c r="H6" s="32">
        <v>0</v>
      </c>
      <c r="I6" s="59">
        <f t="shared" si="2"/>
        <v>0</v>
      </c>
      <c r="J6" s="42"/>
      <c r="K6" s="44"/>
      <c r="L6" s="44"/>
      <c r="M6" s="44"/>
      <c r="N6" s="7">
        <v>0.23</v>
      </c>
      <c r="O6" s="25">
        <v>2.33E-3</v>
      </c>
      <c r="P6" s="33">
        <f t="shared" si="0"/>
        <v>0</v>
      </c>
      <c r="Q6" s="7">
        <f t="shared" si="1"/>
        <v>0</v>
      </c>
    </row>
    <row r="7" spans="1:17" ht="172.5" customHeight="1" x14ac:dyDescent="0.25">
      <c r="A7" s="26" t="s">
        <v>35</v>
      </c>
      <c r="B7" s="37" t="s">
        <v>36</v>
      </c>
      <c r="C7" s="28"/>
      <c r="D7" s="58" t="s">
        <v>37</v>
      </c>
      <c r="E7" s="30">
        <v>560</v>
      </c>
      <c r="F7" s="31">
        <v>395</v>
      </c>
      <c r="G7" s="61">
        <v>165</v>
      </c>
      <c r="H7" s="32">
        <v>0</v>
      </c>
      <c r="I7" s="59">
        <f t="shared" si="2"/>
        <v>0</v>
      </c>
      <c r="J7" s="62"/>
      <c r="N7" s="7">
        <v>5.5E-2</v>
      </c>
      <c r="O7" s="25">
        <v>7.7769999999999998E-4</v>
      </c>
      <c r="P7" s="33">
        <f t="shared" si="0"/>
        <v>0</v>
      </c>
      <c r="Q7" s="7">
        <f t="shared" si="1"/>
        <v>0</v>
      </c>
    </row>
    <row r="8" spans="1:17" ht="173.25" customHeight="1" x14ac:dyDescent="0.25">
      <c r="A8" s="35" t="s">
        <v>38</v>
      </c>
      <c r="B8" s="37" t="s">
        <v>39</v>
      </c>
      <c r="C8" s="28"/>
      <c r="D8" s="58" t="s">
        <v>37</v>
      </c>
      <c r="E8" s="30">
        <v>560</v>
      </c>
      <c r="F8" s="31">
        <v>395</v>
      </c>
      <c r="G8" s="61">
        <v>165</v>
      </c>
      <c r="H8" s="32">
        <v>0</v>
      </c>
      <c r="I8" s="59">
        <f t="shared" si="2"/>
        <v>0</v>
      </c>
      <c r="J8" s="62"/>
      <c r="K8" s="39"/>
      <c r="L8" s="39"/>
      <c r="M8" s="39"/>
      <c r="N8" s="7">
        <v>5.5E-2</v>
      </c>
      <c r="O8" s="25">
        <v>7.7769999999999998E-4</v>
      </c>
      <c r="P8" s="33">
        <f t="shared" si="0"/>
        <v>0</v>
      </c>
      <c r="Q8" s="7">
        <f t="shared" si="1"/>
        <v>0</v>
      </c>
    </row>
    <row r="9" spans="1:17" ht="179.25" customHeight="1" x14ac:dyDescent="0.25">
      <c r="A9" s="26" t="s">
        <v>40</v>
      </c>
      <c r="B9" s="37" t="s">
        <v>41</v>
      </c>
      <c r="C9" s="28"/>
      <c r="D9" s="29" t="s">
        <v>37</v>
      </c>
      <c r="E9" s="30">
        <v>560</v>
      </c>
      <c r="F9" s="31">
        <v>395</v>
      </c>
      <c r="G9" s="61">
        <v>165</v>
      </c>
      <c r="H9" s="32">
        <v>0</v>
      </c>
      <c r="I9" s="59">
        <f t="shared" si="2"/>
        <v>0</v>
      </c>
      <c r="J9" s="62"/>
      <c r="K9" s="40"/>
      <c r="L9" s="40"/>
      <c r="M9" s="40"/>
      <c r="N9" s="7">
        <v>5.5E-2</v>
      </c>
      <c r="O9" s="25">
        <v>7.7769999999999998E-4</v>
      </c>
      <c r="P9" s="33">
        <f t="shared" si="0"/>
        <v>0</v>
      </c>
      <c r="Q9" s="7">
        <f t="shared" si="1"/>
        <v>0</v>
      </c>
    </row>
    <row r="10" spans="1:17" ht="180.75" customHeight="1" x14ac:dyDescent="0.25">
      <c r="A10" s="26" t="s">
        <v>42</v>
      </c>
      <c r="B10" s="37" t="s">
        <v>43</v>
      </c>
      <c r="C10" s="28"/>
      <c r="D10" s="29" t="s">
        <v>37</v>
      </c>
      <c r="E10" s="30">
        <v>560</v>
      </c>
      <c r="F10" s="31">
        <v>395</v>
      </c>
      <c r="G10" s="61">
        <v>165</v>
      </c>
      <c r="H10" s="32">
        <v>0</v>
      </c>
      <c r="I10" s="59">
        <f t="shared" si="2"/>
        <v>0</v>
      </c>
      <c r="J10" s="62"/>
      <c r="K10" s="40"/>
      <c r="L10" s="40"/>
      <c r="M10" s="40"/>
      <c r="N10" s="7">
        <v>5.5E-2</v>
      </c>
      <c r="O10" s="25">
        <v>7.7769999999999998E-4</v>
      </c>
      <c r="P10" s="33">
        <f t="shared" si="0"/>
        <v>0</v>
      </c>
      <c r="Q10" s="7">
        <f t="shared" si="1"/>
        <v>0</v>
      </c>
    </row>
    <row r="11" spans="1:17" ht="173.25" customHeight="1" x14ac:dyDescent="0.25">
      <c r="A11" s="35" t="s">
        <v>44</v>
      </c>
      <c r="B11" s="37" t="s">
        <v>45</v>
      </c>
      <c r="C11" s="28"/>
      <c r="D11" s="29" t="s">
        <v>46</v>
      </c>
      <c r="E11" s="30">
        <v>622</v>
      </c>
      <c r="F11" s="31">
        <v>435</v>
      </c>
      <c r="G11" s="61">
        <v>188</v>
      </c>
      <c r="H11" s="32">
        <v>0</v>
      </c>
      <c r="I11" s="59">
        <f t="shared" si="2"/>
        <v>0</v>
      </c>
      <c r="J11" s="62"/>
      <c r="N11" s="7">
        <v>5.5E-2</v>
      </c>
      <c r="O11" s="25">
        <v>7.7769999999999998E-4</v>
      </c>
      <c r="P11" s="33">
        <f t="shared" si="0"/>
        <v>0</v>
      </c>
      <c r="Q11" s="7">
        <f t="shared" si="1"/>
        <v>0</v>
      </c>
    </row>
    <row r="12" spans="1:17" ht="255" x14ac:dyDescent="0.25">
      <c r="A12" s="26" t="s">
        <v>50</v>
      </c>
      <c r="B12" s="27" t="s">
        <v>51</v>
      </c>
      <c r="C12" s="28"/>
      <c r="D12" s="41" t="s">
        <v>52</v>
      </c>
      <c r="E12" s="30">
        <v>520</v>
      </c>
      <c r="F12" s="31">
        <v>365</v>
      </c>
      <c r="G12" s="61">
        <v>141</v>
      </c>
      <c r="H12" s="32">
        <v>0</v>
      </c>
      <c r="I12" s="59">
        <f t="shared" si="2"/>
        <v>0</v>
      </c>
      <c r="N12" s="7">
        <v>4.4999999999999998E-2</v>
      </c>
      <c r="O12" s="25">
        <v>3.6000000000000002E-4</v>
      </c>
      <c r="P12" s="33">
        <f t="shared" si="0"/>
        <v>0</v>
      </c>
      <c r="Q12" s="7">
        <f t="shared" si="1"/>
        <v>0</v>
      </c>
    </row>
    <row r="13" spans="1:17" ht="255" x14ac:dyDescent="0.25">
      <c r="A13" s="26" t="s">
        <v>53</v>
      </c>
      <c r="B13" s="27" t="s">
        <v>54</v>
      </c>
      <c r="C13" s="28"/>
      <c r="D13" s="41" t="s">
        <v>52</v>
      </c>
      <c r="E13" s="30">
        <v>520</v>
      </c>
      <c r="F13" s="31">
        <v>365</v>
      </c>
      <c r="G13" s="61">
        <v>141</v>
      </c>
      <c r="H13" s="32">
        <v>0</v>
      </c>
      <c r="I13" s="59">
        <f t="shared" si="2"/>
        <v>0</v>
      </c>
      <c r="J13" s="42"/>
      <c r="N13" s="7">
        <v>4.4999999999999998E-2</v>
      </c>
      <c r="O13" s="25">
        <v>3.6000000000000002E-4</v>
      </c>
      <c r="P13" s="33">
        <f t="shared" si="0"/>
        <v>0</v>
      </c>
      <c r="Q13" s="7">
        <f t="shared" si="1"/>
        <v>0</v>
      </c>
    </row>
    <row r="14" spans="1:17" ht="191.25" x14ac:dyDescent="0.25">
      <c r="A14" s="26" t="s">
        <v>55</v>
      </c>
      <c r="B14" s="37" t="s">
        <v>56</v>
      </c>
      <c r="C14" s="28"/>
      <c r="D14" s="29" t="s">
        <v>57</v>
      </c>
      <c r="E14" s="30">
        <v>618</v>
      </c>
      <c r="F14" s="31">
        <v>430</v>
      </c>
      <c r="G14" s="61">
        <v>172</v>
      </c>
      <c r="H14" s="32">
        <v>0</v>
      </c>
      <c r="I14" s="59">
        <f t="shared" si="2"/>
        <v>0</v>
      </c>
      <c r="J14" s="43"/>
      <c r="K14" s="44"/>
      <c r="L14" s="44"/>
      <c r="M14" s="44"/>
      <c r="N14" s="7">
        <v>4.4999999999999998E-2</v>
      </c>
      <c r="O14" s="25">
        <v>3.6000000000000002E-4</v>
      </c>
      <c r="P14" s="33">
        <f t="shared" si="0"/>
        <v>0</v>
      </c>
      <c r="Q14" s="7">
        <f t="shared" si="1"/>
        <v>0</v>
      </c>
    </row>
    <row r="15" spans="1:17" ht="191.25" x14ac:dyDescent="0.25">
      <c r="A15" s="26" t="s">
        <v>58</v>
      </c>
      <c r="B15" s="37" t="s">
        <v>59</v>
      </c>
      <c r="C15" s="28"/>
      <c r="D15" s="29" t="s">
        <v>57</v>
      </c>
      <c r="E15" s="30">
        <v>618</v>
      </c>
      <c r="F15" s="31">
        <v>430</v>
      </c>
      <c r="G15" s="61">
        <v>172</v>
      </c>
      <c r="H15" s="32">
        <v>0</v>
      </c>
      <c r="I15" s="59">
        <f t="shared" si="2"/>
        <v>0</v>
      </c>
      <c r="J15" s="38"/>
      <c r="K15" s="39"/>
      <c r="L15" s="39"/>
      <c r="M15" s="39"/>
      <c r="N15" s="7">
        <v>4.4999999999999998E-2</v>
      </c>
      <c r="O15" s="25">
        <v>3.6000000000000002E-4</v>
      </c>
      <c r="P15" s="33">
        <f t="shared" si="0"/>
        <v>0</v>
      </c>
      <c r="Q15" s="7">
        <f t="shared" si="1"/>
        <v>0</v>
      </c>
    </row>
    <row r="16" spans="1:17" ht="224.25" customHeight="1" x14ac:dyDescent="0.25">
      <c r="A16" s="26" t="s">
        <v>15</v>
      </c>
      <c r="B16" s="27" t="s">
        <v>16</v>
      </c>
      <c r="C16" s="28"/>
      <c r="D16" s="29" t="s">
        <v>17</v>
      </c>
      <c r="E16" s="30">
        <v>470</v>
      </c>
      <c r="F16" s="31">
        <v>330</v>
      </c>
      <c r="G16" s="61">
        <v>118</v>
      </c>
      <c r="H16" s="32">
        <v>0</v>
      </c>
      <c r="I16" s="59">
        <f t="shared" si="2"/>
        <v>0</v>
      </c>
      <c r="M16" s="1" t="s">
        <v>18</v>
      </c>
      <c r="N16" s="7">
        <v>2.5000000000000001E-2</v>
      </c>
      <c r="O16" s="25">
        <v>2.7999999999999998E-4</v>
      </c>
      <c r="P16" s="33">
        <f t="shared" ref="P16:P37" si="3">N16*H16</f>
        <v>0</v>
      </c>
      <c r="Q16" s="7">
        <f t="shared" ref="Q16:Q37" si="4">O16*H16</f>
        <v>0</v>
      </c>
    </row>
    <row r="17" spans="1:17" ht="220.5" customHeight="1" x14ac:dyDescent="0.25">
      <c r="A17" s="26" t="s">
        <v>19</v>
      </c>
      <c r="B17" s="27" t="s">
        <v>20</v>
      </c>
      <c r="C17" s="28"/>
      <c r="D17" s="29" t="s">
        <v>17</v>
      </c>
      <c r="E17" s="30">
        <v>470</v>
      </c>
      <c r="F17" s="31">
        <v>330</v>
      </c>
      <c r="G17" s="61">
        <v>118</v>
      </c>
      <c r="H17" s="32">
        <v>0</v>
      </c>
      <c r="I17" s="59">
        <f t="shared" si="2"/>
        <v>0</v>
      </c>
      <c r="J17" s="62"/>
      <c r="N17" s="7">
        <v>2.5000000000000001E-2</v>
      </c>
      <c r="O17" s="25">
        <v>2.7999999999999998E-4</v>
      </c>
      <c r="P17" s="33">
        <f t="shared" si="3"/>
        <v>0</v>
      </c>
      <c r="Q17" s="7">
        <f t="shared" si="4"/>
        <v>0</v>
      </c>
    </row>
    <row r="18" spans="1:17" ht="234.75" customHeight="1" x14ac:dyDescent="0.25">
      <c r="A18" s="26" t="s">
        <v>21</v>
      </c>
      <c r="B18" s="27" t="s">
        <v>22</v>
      </c>
      <c r="C18" s="28"/>
      <c r="D18" s="29" t="s">
        <v>17</v>
      </c>
      <c r="E18" s="30">
        <v>470</v>
      </c>
      <c r="F18" s="31">
        <v>330</v>
      </c>
      <c r="G18" s="61">
        <v>118</v>
      </c>
      <c r="H18" s="32">
        <v>0</v>
      </c>
      <c r="I18" s="59">
        <f t="shared" si="2"/>
        <v>0</v>
      </c>
      <c r="N18" s="7">
        <v>2.5000000000000001E-2</v>
      </c>
      <c r="O18" s="25">
        <v>2.7999999999999998E-4</v>
      </c>
      <c r="P18" s="33">
        <f t="shared" si="3"/>
        <v>0</v>
      </c>
      <c r="Q18" s="7">
        <f t="shared" si="4"/>
        <v>0</v>
      </c>
    </row>
    <row r="19" spans="1:17" ht="234.75" customHeight="1" x14ac:dyDescent="0.25">
      <c r="A19" s="26" t="s">
        <v>23</v>
      </c>
      <c r="B19" s="27" t="s">
        <v>24</v>
      </c>
      <c r="C19" s="28"/>
      <c r="D19" s="29" t="s">
        <v>17</v>
      </c>
      <c r="E19" s="30">
        <v>470</v>
      </c>
      <c r="F19" s="31">
        <v>330</v>
      </c>
      <c r="G19" s="61">
        <v>118</v>
      </c>
      <c r="H19" s="32">
        <v>0</v>
      </c>
      <c r="I19" s="59">
        <f t="shared" si="2"/>
        <v>0</v>
      </c>
      <c r="N19" s="7">
        <v>2.5000000000000001E-2</v>
      </c>
      <c r="O19" s="25">
        <v>2.7999999999999998E-4</v>
      </c>
      <c r="P19" s="33">
        <f t="shared" si="3"/>
        <v>0</v>
      </c>
      <c r="Q19" s="7">
        <f t="shared" si="4"/>
        <v>0</v>
      </c>
    </row>
    <row r="20" spans="1:17" ht="165.75" x14ac:dyDescent="0.25">
      <c r="A20" s="26" t="s">
        <v>25</v>
      </c>
      <c r="B20" s="34" t="s">
        <v>26</v>
      </c>
      <c r="C20" s="28"/>
      <c r="D20" s="29" t="s">
        <v>27</v>
      </c>
      <c r="E20" s="30">
        <v>660</v>
      </c>
      <c r="F20" s="31">
        <v>465</v>
      </c>
      <c r="G20" s="61">
        <v>217</v>
      </c>
      <c r="H20" s="32">
        <v>0</v>
      </c>
      <c r="I20" s="59">
        <f t="shared" si="2"/>
        <v>0</v>
      </c>
      <c r="N20" s="7">
        <v>2.5000000000000001E-2</v>
      </c>
      <c r="O20" s="25">
        <v>5.5400000000000002E-4</v>
      </c>
      <c r="P20" s="33">
        <f t="shared" si="3"/>
        <v>0</v>
      </c>
      <c r="Q20" s="7">
        <f t="shared" si="4"/>
        <v>0</v>
      </c>
    </row>
    <row r="21" spans="1:17" ht="165.75" x14ac:dyDescent="0.25">
      <c r="A21" s="35" t="s">
        <v>28</v>
      </c>
      <c r="B21" s="34" t="s">
        <v>29</v>
      </c>
      <c r="C21" s="28"/>
      <c r="D21" s="29" t="s">
        <v>27</v>
      </c>
      <c r="E21" s="30">
        <v>660</v>
      </c>
      <c r="F21" s="31">
        <v>465</v>
      </c>
      <c r="G21" s="61">
        <v>217</v>
      </c>
      <c r="H21" s="32">
        <v>0</v>
      </c>
      <c r="I21" s="59">
        <f t="shared" si="2"/>
        <v>0</v>
      </c>
      <c r="J21" s="36"/>
      <c r="K21" s="1" t="s">
        <v>30</v>
      </c>
      <c r="L21" s="1" t="s">
        <v>18</v>
      </c>
      <c r="N21" s="7">
        <v>0.03</v>
      </c>
      <c r="O21" s="25">
        <v>5.5400000000000002E-4</v>
      </c>
      <c r="P21" s="33">
        <f t="shared" si="3"/>
        <v>0</v>
      </c>
      <c r="Q21" s="7">
        <f t="shared" si="4"/>
        <v>0</v>
      </c>
    </row>
    <row r="22" spans="1:17" ht="165.75" x14ac:dyDescent="0.25">
      <c r="A22" s="26" t="s">
        <v>31</v>
      </c>
      <c r="B22" s="34" t="s">
        <v>32</v>
      </c>
      <c r="C22" s="28"/>
      <c r="D22" s="29" t="s">
        <v>27</v>
      </c>
      <c r="E22" s="30">
        <v>660</v>
      </c>
      <c r="F22" s="31">
        <v>465</v>
      </c>
      <c r="G22" s="61">
        <v>217</v>
      </c>
      <c r="H22" s="32">
        <v>0</v>
      </c>
      <c r="I22" s="59">
        <f t="shared" si="2"/>
        <v>0</v>
      </c>
      <c r="N22" s="7">
        <v>0.03</v>
      </c>
      <c r="O22" s="25">
        <v>5.5400000000000002E-4</v>
      </c>
      <c r="P22" s="33">
        <f t="shared" si="3"/>
        <v>0</v>
      </c>
      <c r="Q22" s="7">
        <f t="shared" si="4"/>
        <v>0</v>
      </c>
    </row>
    <row r="23" spans="1:17" ht="165.75" x14ac:dyDescent="0.25">
      <c r="A23" s="26" t="s">
        <v>33</v>
      </c>
      <c r="B23" s="34" t="s">
        <v>34</v>
      </c>
      <c r="C23" s="28"/>
      <c r="D23" s="29" t="s">
        <v>27</v>
      </c>
      <c r="E23" s="30">
        <v>660</v>
      </c>
      <c r="F23" s="31">
        <v>465</v>
      </c>
      <c r="G23" s="61">
        <v>217</v>
      </c>
      <c r="H23" s="32">
        <v>0</v>
      </c>
      <c r="I23" s="59">
        <f t="shared" si="2"/>
        <v>0</v>
      </c>
      <c r="N23" s="7">
        <v>0.03</v>
      </c>
      <c r="O23" s="25">
        <v>5.5400000000000002E-4</v>
      </c>
      <c r="P23" s="33">
        <f t="shared" si="3"/>
        <v>0</v>
      </c>
      <c r="Q23" s="7">
        <f t="shared" si="4"/>
        <v>0</v>
      </c>
    </row>
    <row r="24" spans="1:17" ht="191.25" customHeight="1" x14ac:dyDescent="0.25">
      <c r="A24" s="35" t="s">
        <v>47</v>
      </c>
      <c r="B24" s="37" t="s">
        <v>48</v>
      </c>
      <c r="C24" s="28"/>
      <c r="D24" s="29" t="s">
        <v>49</v>
      </c>
      <c r="E24" s="30">
        <v>885</v>
      </c>
      <c r="F24" s="31">
        <v>750</v>
      </c>
      <c r="G24" s="61">
        <v>350</v>
      </c>
      <c r="H24" s="32">
        <v>0</v>
      </c>
      <c r="I24" s="59">
        <f t="shared" si="2"/>
        <v>0</v>
      </c>
      <c r="N24" s="7">
        <v>6.5000000000000002E-2</v>
      </c>
      <c r="O24" s="25">
        <v>7.7769999999999998E-4</v>
      </c>
      <c r="P24" s="33">
        <f t="shared" si="3"/>
        <v>0</v>
      </c>
      <c r="Q24" s="7">
        <f t="shared" si="4"/>
        <v>0</v>
      </c>
    </row>
    <row r="25" spans="1:17" ht="153" x14ac:dyDescent="0.25">
      <c r="A25" s="35" t="s">
        <v>60</v>
      </c>
      <c r="B25" s="34" t="s">
        <v>61</v>
      </c>
      <c r="C25" s="45"/>
      <c r="D25" s="46" t="s">
        <v>62</v>
      </c>
      <c r="E25" s="30">
        <v>628</v>
      </c>
      <c r="F25" s="31">
        <v>440</v>
      </c>
      <c r="G25" s="61">
        <v>180</v>
      </c>
      <c r="H25" s="32">
        <v>0</v>
      </c>
      <c r="I25" s="59">
        <f t="shared" si="2"/>
        <v>0</v>
      </c>
      <c r="N25" s="7">
        <v>0.04</v>
      </c>
      <c r="O25" s="25">
        <v>3.6000000000000002E-4</v>
      </c>
      <c r="P25" s="33">
        <f t="shared" si="3"/>
        <v>0</v>
      </c>
      <c r="Q25" s="7">
        <f t="shared" si="4"/>
        <v>0</v>
      </c>
    </row>
    <row r="26" spans="1:17" ht="156" customHeight="1" x14ac:dyDescent="0.25">
      <c r="A26" s="35" t="s">
        <v>63</v>
      </c>
      <c r="B26" s="34" t="s">
        <v>64</v>
      </c>
      <c r="C26" s="45"/>
      <c r="D26" s="47" t="s">
        <v>62</v>
      </c>
      <c r="E26" s="30">
        <v>628</v>
      </c>
      <c r="F26" s="31">
        <v>440</v>
      </c>
      <c r="G26" s="61">
        <v>180</v>
      </c>
      <c r="H26" s="32">
        <v>0</v>
      </c>
      <c r="I26" s="59">
        <f t="shared" si="2"/>
        <v>0</v>
      </c>
      <c r="N26" s="7">
        <v>0.04</v>
      </c>
      <c r="O26" s="25">
        <v>3.6000000000000002E-4</v>
      </c>
      <c r="P26" s="33">
        <f t="shared" si="3"/>
        <v>0</v>
      </c>
      <c r="Q26" s="7">
        <f t="shared" si="4"/>
        <v>0</v>
      </c>
    </row>
    <row r="27" spans="1:17" ht="176.25" customHeight="1" x14ac:dyDescent="0.25">
      <c r="A27" s="26" t="s">
        <v>65</v>
      </c>
      <c r="B27" s="34" t="s">
        <v>66</v>
      </c>
      <c r="C27" s="45"/>
      <c r="D27" s="29" t="s">
        <v>67</v>
      </c>
      <c r="E27" s="30">
        <v>1210</v>
      </c>
      <c r="F27" s="31">
        <v>1015</v>
      </c>
      <c r="G27" s="61">
        <v>475</v>
      </c>
      <c r="H27" s="32">
        <v>0</v>
      </c>
      <c r="I27" s="59">
        <f t="shared" si="2"/>
        <v>0</v>
      </c>
      <c r="J27" s="48"/>
      <c r="N27" s="7">
        <v>9.5000000000000001E-2</v>
      </c>
      <c r="O27" s="25">
        <v>1E-3</v>
      </c>
      <c r="P27" s="33">
        <f t="shared" si="3"/>
        <v>0</v>
      </c>
      <c r="Q27" s="7">
        <f t="shared" si="4"/>
        <v>0</v>
      </c>
    </row>
    <row r="28" spans="1:17" ht="233.25" customHeight="1" x14ac:dyDescent="0.25">
      <c r="A28" s="26" t="s">
        <v>68</v>
      </c>
      <c r="B28" s="27" t="s">
        <v>69</v>
      </c>
      <c r="C28" s="45"/>
      <c r="D28" s="41" t="s">
        <v>70</v>
      </c>
      <c r="E28" s="30">
        <v>640</v>
      </c>
      <c r="F28" s="31">
        <v>535</v>
      </c>
      <c r="G28" s="61">
        <v>222</v>
      </c>
      <c r="H28" s="32">
        <v>0</v>
      </c>
      <c r="I28" s="59">
        <f t="shared" si="2"/>
        <v>0</v>
      </c>
      <c r="N28" s="7">
        <v>0.03</v>
      </c>
      <c r="O28" s="25">
        <v>5.5400000000000002E-4</v>
      </c>
      <c r="P28" s="33">
        <f t="shared" si="3"/>
        <v>0</v>
      </c>
      <c r="Q28" s="7">
        <f t="shared" si="4"/>
        <v>0</v>
      </c>
    </row>
    <row r="29" spans="1:17" ht="171.75" customHeight="1" x14ac:dyDescent="0.25">
      <c r="A29" s="26" t="s">
        <v>71</v>
      </c>
      <c r="B29" s="34" t="s">
        <v>72</v>
      </c>
      <c r="C29" s="45"/>
      <c r="D29" s="29" t="s">
        <v>73</v>
      </c>
      <c r="E29" s="30">
        <v>553</v>
      </c>
      <c r="F29" s="31">
        <v>453</v>
      </c>
      <c r="G29" s="61">
        <v>196</v>
      </c>
      <c r="H29" s="32">
        <v>0</v>
      </c>
      <c r="I29" s="59">
        <f t="shared" si="2"/>
        <v>0</v>
      </c>
      <c r="N29" s="7">
        <v>5.5E-2</v>
      </c>
      <c r="O29" s="25">
        <v>7.7769999999999998E-4</v>
      </c>
      <c r="P29" s="33">
        <f t="shared" si="3"/>
        <v>0</v>
      </c>
      <c r="Q29" s="7">
        <f t="shared" si="4"/>
        <v>0</v>
      </c>
    </row>
    <row r="30" spans="1:17" ht="169.5" customHeight="1" x14ac:dyDescent="0.25">
      <c r="A30" s="26" t="s">
        <v>74</v>
      </c>
      <c r="B30" s="34" t="s">
        <v>75</v>
      </c>
      <c r="C30" s="45"/>
      <c r="D30" s="29" t="s">
        <v>73</v>
      </c>
      <c r="E30" s="30">
        <v>553</v>
      </c>
      <c r="F30" s="31">
        <v>453</v>
      </c>
      <c r="G30" s="61">
        <v>196</v>
      </c>
      <c r="H30" s="32">
        <v>0</v>
      </c>
      <c r="I30" s="59">
        <f t="shared" si="2"/>
        <v>0</v>
      </c>
      <c r="N30" s="7">
        <v>5.5E-2</v>
      </c>
      <c r="O30" s="25">
        <v>7.7769999999999998E-4</v>
      </c>
      <c r="P30" s="33">
        <f t="shared" si="3"/>
        <v>0</v>
      </c>
      <c r="Q30" s="7">
        <f t="shared" si="4"/>
        <v>0</v>
      </c>
    </row>
    <row r="31" spans="1:17" ht="169.5" customHeight="1" x14ac:dyDescent="0.25">
      <c r="A31" s="26" t="s">
        <v>76</v>
      </c>
      <c r="B31" s="34" t="s">
        <v>77</v>
      </c>
      <c r="C31" s="45"/>
      <c r="D31" s="29" t="s">
        <v>78</v>
      </c>
      <c r="E31" s="30">
        <v>620</v>
      </c>
      <c r="F31" s="31">
        <v>510</v>
      </c>
      <c r="G31" s="61">
        <v>209</v>
      </c>
      <c r="H31" s="32">
        <v>0</v>
      </c>
      <c r="I31" s="59">
        <f t="shared" si="2"/>
        <v>0</v>
      </c>
      <c r="J31" s="42"/>
      <c r="N31" s="7">
        <v>4.4999999999999998E-2</v>
      </c>
      <c r="O31" s="25">
        <v>3.6000000000000002E-4</v>
      </c>
      <c r="P31" s="33">
        <f t="shared" si="3"/>
        <v>0</v>
      </c>
      <c r="Q31" s="7">
        <f t="shared" si="4"/>
        <v>0</v>
      </c>
    </row>
    <row r="32" spans="1:17" ht="169.5" customHeight="1" x14ac:dyDescent="0.25">
      <c r="A32" s="26" t="s">
        <v>79</v>
      </c>
      <c r="B32" s="34" t="s">
        <v>80</v>
      </c>
      <c r="C32" s="45"/>
      <c r="D32" s="29" t="s">
        <v>78</v>
      </c>
      <c r="E32" s="30">
        <v>620</v>
      </c>
      <c r="F32" s="31">
        <v>510</v>
      </c>
      <c r="G32" s="61">
        <v>209</v>
      </c>
      <c r="H32" s="32">
        <v>0</v>
      </c>
      <c r="I32" s="59">
        <f t="shared" si="2"/>
        <v>0</v>
      </c>
      <c r="N32" s="7">
        <v>4.4999999999999998E-2</v>
      </c>
      <c r="O32" s="25">
        <v>3.6000000000000002E-4</v>
      </c>
      <c r="P32" s="33">
        <f t="shared" si="3"/>
        <v>0</v>
      </c>
      <c r="Q32" s="7">
        <f t="shared" si="4"/>
        <v>0</v>
      </c>
    </row>
    <row r="33" spans="1:17" ht="170.25" customHeight="1" x14ac:dyDescent="0.25">
      <c r="A33" s="26" t="s">
        <v>81</v>
      </c>
      <c r="B33" s="34" t="s">
        <v>82</v>
      </c>
      <c r="C33" s="45"/>
      <c r="D33" s="46" t="s">
        <v>83</v>
      </c>
      <c r="E33" s="30">
        <v>1050</v>
      </c>
      <c r="F33" s="31">
        <v>890</v>
      </c>
      <c r="G33" s="61">
        <v>411</v>
      </c>
      <c r="H33" s="32">
        <v>0</v>
      </c>
      <c r="I33" s="59">
        <f t="shared" si="2"/>
        <v>0</v>
      </c>
      <c r="J33" s="48"/>
      <c r="N33" s="7">
        <v>0.125</v>
      </c>
      <c r="O33" s="25">
        <v>1.5200000000000001E-3</v>
      </c>
      <c r="P33" s="33">
        <f t="shared" si="3"/>
        <v>0</v>
      </c>
      <c r="Q33" s="7">
        <f t="shared" si="4"/>
        <v>0</v>
      </c>
    </row>
    <row r="34" spans="1:17" ht="191.25" customHeight="1" x14ac:dyDescent="0.25">
      <c r="A34" s="26" t="s">
        <v>84</v>
      </c>
      <c r="B34" s="34" t="s">
        <v>85</v>
      </c>
      <c r="C34" s="45"/>
      <c r="D34" s="46" t="s">
        <v>83</v>
      </c>
      <c r="E34" s="30">
        <v>1050</v>
      </c>
      <c r="F34" s="31">
        <v>890</v>
      </c>
      <c r="G34" s="61">
        <v>411</v>
      </c>
      <c r="H34" s="32">
        <v>0</v>
      </c>
      <c r="I34" s="59">
        <f t="shared" si="2"/>
        <v>0</v>
      </c>
      <c r="J34" s="48"/>
      <c r="N34" s="7">
        <v>0.125</v>
      </c>
      <c r="O34" s="25">
        <v>1.5200000000000001E-3</v>
      </c>
      <c r="P34" s="33">
        <f t="shared" si="3"/>
        <v>0</v>
      </c>
      <c r="Q34" s="7">
        <f t="shared" si="4"/>
        <v>0</v>
      </c>
    </row>
    <row r="35" spans="1:17" ht="191.25" customHeight="1" x14ac:dyDescent="0.25">
      <c r="A35" s="26" t="s">
        <v>86</v>
      </c>
      <c r="B35" s="34" t="s">
        <v>87</v>
      </c>
      <c r="C35" s="45"/>
      <c r="D35" s="46" t="s">
        <v>83</v>
      </c>
      <c r="E35" s="30">
        <v>1050</v>
      </c>
      <c r="F35" s="31">
        <v>890</v>
      </c>
      <c r="G35" s="61">
        <v>411</v>
      </c>
      <c r="H35" s="32">
        <v>0</v>
      </c>
      <c r="I35" s="59">
        <f t="shared" si="2"/>
        <v>0</v>
      </c>
      <c r="J35" s="48"/>
      <c r="N35" s="7">
        <v>0.125</v>
      </c>
      <c r="O35" s="25">
        <v>1.5200000000000001E-3</v>
      </c>
      <c r="P35" s="33">
        <f t="shared" si="3"/>
        <v>0</v>
      </c>
      <c r="Q35" s="7">
        <f t="shared" si="4"/>
        <v>0</v>
      </c>
    </row>
    <row r="36" spans="1:17" ht="191.25" customHeight="1" x14ac:dyDescent="0.25">
      <c r="A36" s="26" t="s">
        <v>88</v>
      </c>
      <c r="B36" s="34" t="s">
        <v>89</v>
      </c>
      <c r="C36" s="45"/>
      <c r="D36" s="29" t="s">
        <v>90</v>
      </c>
      <c r="E36" s="30">
        <v>430</v>
      </c>
      <c r="F36" s="31">
        <v>315</v>
      </c>
      <c r="G36" s="61">
        <v>146</v>
      </c>
      <c r="H36" s="32">
        <v>0</v>
      </c>
      <c r="I36" s="59">
        <f t="shared" si="2"/>
        <v>0</v>
      </c>
      <c r="N36" s="7">
        <v>0.03</v>
      </c>
      <c r="O36" s="25">
        <v>4.8000000000000001E-4</v>
      </c>
      <c r="P36" s="33">
        <f t="shared" si="3"/>
        <v>0</v>
      </c>
      <c r="Q36" s="7">
        <f t="shared" si="4"/>
        <v>0</v>
      </c>
    </row>
    <row r="37" spans="1:17" ht="191.25" customHeight="1" x14ac:dyDescent="0.25">
      <c r="A37" s="26" t="s">
        <v>91</v>
      </c>
      <c r="B37" s="34" t="s">
        <v>92</v>
      </c>
      <c r="C37" s="45"/>
      <c r="D37" s="29" t="s">
        <v>90</v>
      </c>
      <c r="E37" s="30">
        <v>430</v>
      </c>
      <c r="F37" s="31">
        <v>315</v>
      </c>
      <c r="G37" s="61">
        <v>146</v>
      </c>
      <c r="H37" s="32">
        <v>0</v>
      </c>
      <c r="I37" s="59">
        <f t="shared" si="2"/>
        <v>0</v>
      </c>
      <c r="N37" s="7">
        <v>0.03</v>
      </c>
      <c r="O37" s="25">
        <v>4.8000000000000001E-4</v>
      </c>
      <c r="P37" s="33">
        <f t="shared" si="3"/>
        <v>0</v>
      </c>
      <c r="Q37" s="7">
        <f t="shared" si="4"/>
        <v>0</v>
      </c>
    </row>
    <row r="38" spans="1:17" ht="191.25" customHeight="1" x14ac:dyDescent="0.25">
      <c r="A38" s="26" t="s">
        <v>93</v>
      </c>
      <c r="B38" s="34" t="s">
        <v>94</v>
      </c>
      <c r="C38" s="45"/>
      <c r="D38" s="29" t="s">
        <v>95</v>
      </c>
      <c r="E38" s="30">
        <v>475</v>
      </c>
      <c r="F38" s="31">
        <v>345</v>
      </c>
      <c r="G38" s="61">
        <v>161</v>
      </c>
      <c r="H38" s="32">
        <v>0</v>
      </c>
      <c r="I38" s="59">
        <f t="shared" si="2"/>
        <v>0</v>
      </c>
      <c r="N38" s="7">
        <v>0.03</v>
      </c>
      <c r="O38" s="25">
        <v>4.0999999999999999E-4</v>
      </c>
      <c r="P38" s="33">
        <f t="shared" ref="P38:P66" si="5">N38*H38</f>
        <v>0</v>
      </c>
      <c r="Q38" s="7">
        <f t="shared" ref="Q38:Q66" si="6">O38*H38</f>
        <v>0</v>
      </c>
    </row>
    <row r="39" spans="1:17" ht="191.25" customHeight="1" x14ac:dyDescent="0.25">
      <c r="A39" s="26" t="s">
        <v>96</v>
      </c>
      <c r="B39" s="34" t="s">
        <v>97</v>
      </c>
      <c r="C39" s="45"/>
      <c r="D39" s="29" t="s">
        <v>95</v>
      </c>
      <c r="E39" s="30">
        <v>475</v>
      </c>
      <c r="F39" s="31">
        <v>345</v>
      </c>
      <c r="G39" s="61">
        <v>161</v>
      </c>
      <c r="H39" s="32">
        <v>0</v>
      </c>
      <c r="I39" s="59">
        <f t="shared" si="2"/>
        <v>0</v>
      </c>
      <c r="N39" s="7">
        <v>0.03</v>
      </c>
      <c r="O39" s="25">
        <v>4.4799999999999999E-4</v>
      </c>
      <c r="P39" s="33">
        <f t="shared" si="5"/>
        <v>0</v>
      </c>
      <c r="Q39" s="7">
        <f t="shared" si="6"/>
        <v>0</v>
      </c>
    </row>
    <row r="40" spans="1:17" ht="153" x14ac:dyDescent="0.25">
      <c r="A40" s="26" t="s">
        <v>98</v>
      </c>
      <c r="B40" s="34" t="s">
        <v>99</v>
      </c>
      <c r="C40" s="45"/>
      <c r="D40" s="29" t="s">
        <v>100</v>
      </c>
      <c r="E40" s="30">
        <v>620</v>
      </c>
      <c r="F40" s="31">
        <v>515</v>
      </c>
      <c r="G40" s="61">
        <v>228</v>
      </c>
      <c r="H40" s="32">
        <v>0</v>
      </c>
      <c r="I40" s="59">
        <f t="shared" si="2"/>
        <v>0</v>
      </c>
      <c r="N40" s="7">
        <v>0.08</v>
      </c>
      <c r="O40" s="25">
        <v>7.7769999999999998E-4</v>
      </c>
      <c r="P40" s="33">
        <f t="shared" si="5"/>
        <v>0</v>
      </c>
      <c r="Q40" s="7">
        <f t="shared" si="6"/>
        <v>0</v>
      </c>
    </row>
    <row r="41" spans="1:17" ht="153" x14ac:dyDescent="0.25">
      <c r="A41" s="26" t="s">
        <v>101</v>
      </c>
      <c r="B41" s="34" t="s">
        <v>102</v>
      </c>
      <c r="C41" s="45"/>
      <c r="D41" s="29" t="s">
        <v>100</v>
      </c>
      <c r="E41" s="30">
        <v>620</v>
      </c>
      <c r="F41" s="31">
        <v>515</v>
      </c>
      <c r="G41" s="61">
        <v>228</v>
      </c>
      <c r="H41" s="32">
        <v>0</v>
      </c>
      <c r="I41" s="59">
        <f t="shared" si="2"/>
        <v>0</v>
      </c>
      <c r="N41" s="7">
        <v>0.08</v>
      </c>
      <c r="O41" s="25">
        <v>7.7769999999999998E-4</v>
      </c>
      <c r="P41" s="33">
        <f t="shared" si="5"/>
        <v>0</v>
      </c>
      <c r="Q41" s="7">
        <f t="shared" si="6"/>
        <v>0</v>
      </c>
    </row>
    <row r="42" spans="1:17" ht="203.25" customHeight="1" x14ac:dyDescent="0.25">
      <c r="A42" s="26" t="s">
        <v>109</v>
      </c>
      <c r="B42" s="34" t="s">
        <v>110</v>
      </c>
      <c r="C42" s="45"/>
      <c r="D42" s="29" t="s">
        <v>111</v>
      </c>
      <c r="E42" s="30">
        <v>1330</v>
      </c>
      <c r="F42" s="31">
        <v>1135</v>
      </c>
      <c r="G42" s="61">
        <v>527</v>
      </c>
      <c r="H42" s="32">
        <v>0</v>
      </c>
      <c r="I42" s="59">
        <f t="shared" si="2"/>
        <v>0</v>
      </c>
      <c r="N42" s="7">
        <v>0.16</v>
      </c>
      <c r="O42" s="25">
        <v>1.5200000000000001E-3</v>
      </c>
      <c r="P42" s="33">
        <f t="shared" si="5"/>
        <v>0</v>
      </c>
      <c r="Q42" s="7">
        <f t="shared" si="6"/>
        <v>0</v>
      </c>
    </row>
    <row r="43" spans="1:17" ht="175.5" customHeight="1" x14ac:dyDescent="0.25">
      <c r="A43" s="26" t="s">
        <v>112</v>
      </c>
      <c r="B43" s="34" t="s">
        <v>113</v>
      </c>
      <c r="C43" s="45"/>
      <c r="D43" s="29" t="s">
        <v>114</v>
      </c>
      <c r="E43" s="30">
        <v>880</v>
      </c>
      <c r="F43" s="31">
        <v>740</v>
      </c>
      <c r="G43" s="61">
        <v>346</v>
      </c>
      <c r="H43" s="32">
        <v>0</v>
      </c>
      <c r="I43" s="59">
        <f t="shared" si="2"/>
        <v>0</v>
      </c>
      <c r="N43" s="7">
        <v>0.125</v>
      </c>
      <c r="O43" s="25">
        <v>1.5200000000000001E-3</v>
      </c>
      <c r="P43" s="33">
        <f t="shared" si="5"/>
        <v>0</v>
      </c>
      <c r="Q43" s="7">
        <f t="shared" si="6"/>
        <v>0</v>
      </c>
    </row>
    <row r="44" spans="1:17" ht="172.5" customHeight="1" x14ac:dyDescent="0.25">
      <c r="A44" s="26" t="s">
        <v>115</v>
      </c>
      <c r="B44" s="34" t="s">
        <v>116</v>
      </c>
      <c r="C44" s="45"/>
      <c r="D44" s="29" t="s">
        <v>117</v>
      </c>
      <c r="E44" s="30">
        <v>1040</v>
      </c>
      <c r="F44" s="31">
        <v>880</v>
      </c>
      <c r="G44" s="61">
        <v>411</v>
      </c>
      <c r="H44" s="32">
        <v>0</v>
      </c>
      <c r="I44" s="59">
        <f t="shared" si="2"/>
        <v>0</v>
      </c>
      <c r="N44" s="7">
        <v>7.0000000000000007E-2</v>
      </c>
      <c r="O44" s="25">
        <v>1.5200000000000001E-3</v>
      </c>
      <c r="P44" s="33">
        <f t="shared" si="5"/>
        <v>0</v>
      </c>
      <c r="Q44" s="7">
        <f t="shared" si="6"/>
        <v>0</v>
      </c>
    </row>
    <row r="45" spans="1:17" ht="165.75" x14ac:dyDescent="0.25">
      <c r="A45" s="26" t="s">
        <v>118</v>
      </c>
      <c r="B45" s="34" t="s">
        <v>119</v>
      </c>
      <c r="C45" s="45"/>
      <c r="D45" s="58" t="s">
        <v>120</v>
      </c>
      <c r="E45" s="30">
        <v>570</v>
      </c>
      <c r="F45" s="31">
        <v>395</v>
      </c>
      <c r="G45" s="61">
        <v>152</v>
      </c>
      <c r="H45" s="32">
        <v>0</v>
      </c>
      <c r="I45" s="59">
        <f t="shared" si="2"/>
        <v>0</v>
      </c>
      <c r="J45" s="62"/>
      <c r="N45" s="7">
        <v>2.7E-2</v>
      </c>
      <c r="O45" s="25">
        <v>2.117E-4</v>
      </c>
      <c r="P45" s="33">
        <f t="shared" si="5"/>
        <v>0</v>
      </c>
      <c r="Q45" s="7">
        <f t="shared" si="6"/>
        <v>0</v>
      </c>
    </row>
    <row r="46" spans="1:17" ht="165.75" x14ac:dyDescent="0.25">
      <c r="A46" s="26" t="s">
        <v>121</v>
      </c>
      <c r="B46" s="34" t="s">
        <v>122</v>
      </c>
      <c r="C46" s="45"/>
      <c r="D46" s="29" t="s">
        <v>120</v>
      </c>
      <c r="E46" s="30">
        <v>570</v>
      </c>
      <c r="F46" s="31">
        <v>395</v>
      </c>
      <c r="G46" s="61">
        <v>152</v>
      </c>
      <c r="H46" s="32">
        <v>0</v>
      </c>
      <c r="I46" s="59">
        <f t="shared" si="2"/>
        <v>0</v>
      </c>
      <c r="N46" s="7">
        <v>2.7E-2</v>
      </c>
      <c r="O46" s="25">
        <v>2.117E-4</v>
      </c>
      <c r="P46" s="33">
        <f t="shared" si="5"/>
        <v>0</v>
      </c>
      <c r="Q46" s="7">
        <f t="shared" si="6"/>
        <v>0</v>
      </c>
    </row>
    <row r="47" spans="1:17" ht="165.75" x14ac:dyDescent="0.25">
      <c r="A47" s="26" t="s">
        <v>123</v>
      </c>
      <c r="B47" s="34" t="s">
        <v>124</v>
      </c>
      <c r="C47" s="45"/>
      <c r="D47" s="29" t="s">
        <v>120</v>
      </c>
      <c r="E47" s="30">
        <v>570</v>
      </c>
      <c r="F47" s="31">
        <v>395</v>
      </c>
      <c r="G47" s="61">
        <v>152</v>
      </c>
      <c r="H47" s="32">
        <v>0</v>
      </c>
      <c r="I47" s="59">
        <f t="shared" si="2"/>
        <v>0</v>
      </c>
      <c r="N47" s="7">
        <v>2.7E-2</v>
      </c>
      <c r="O47" s="25">
        <v>2.117E-4</v>
      </c>
      <c r="P47" s="33">
        <f t="shared" si="5"/>
        <v>0</v>
      </c>
      <c r="Q47" s="7">
        <f t="shared" si="6"/>
        <v>0</v>
      </c>
    </row>
    <row r="48" spans="1:17" ht="158.25" customHeight="1" x14ac:dyDescent="0.25">
      <c r="A48" s="26" t="s">
        <v>125</v>
      </c>
      <c r="B48" s="34" t="s">
        <v>126</v>
      </c>
      <c r="C48" s="45"/>
      <c r="D48" s="29" t="s">
        <v>120</v>
      </c>
      <c r="E48" s="30">
        <v>570</v>
      </c>
      <c r="F48" s="31">
        <v>395</v>
      </c>
      <c r="G48" s="61">
        <v>152</v>
      </c>
      <c r="H48" s="32">
        <v>0</v>
      </c>
      <c r="I48" s="59">
        <f t="shared" si="2"/>
        <v>0</v>
      </c>
      <c r="J48" s="38"/>
      <c r="K48" s="39"/>
      <c r="L48" s="39"/>
      <c r="M48" s="39"/>
      <c r="N48" s="7">
        <v>2.7E-2</v>
      </c>
      <c r="O48" s="25">
        <v>2.117E-4</v>
      </c>
      <c r="P48" s="33">
        <f t="shared" si="5"/>
        <v>0</v>
      </c>
      <c r="Q48" s="7">
        <f t="shared" si="6"/>
        <v>0</v>
      </c>
    </row>
    <row r="49" spans="1:17" ht="156.75" customHeight="1" x14ac:dyDescent="0.25">
      <c r="A49" s="26" t="s">
        <v>127</v>
      </c>
      <c r="B49" s="34" t="s">
        <v>128</v>
      </c>
      <c r="C49" s="45"/>
      <c r="D49" s="29" t="s">
        <v>120</v>
      </c>
      <c r="E49" s="30">
        <v>570</v>
      </c>
      <c r="F49" s="31">
        <v>395</v>
      </c>
      <c r="G49" s="61">
        <v>152</v>
      </c>
      <c r="H49" s="32">
        <v>0</v>
      </c>
      <c r="I49" s="59">
        <f t="shared" si="2"/>
        <v>0</v>
      </c>
      <c r="N49" s="7">
        <v>2.7E-2</v>
      </c>
      <c r="O49" s="25">
        <v>2.117E-4</v>
      </c>
      <c r="P49" s="33">
        <f t="shared" si="5"/>
        <v>0</v>
      </c>
      <c r="Q49" s="7">
        <f t="shared" si="6"/>
        <v>0</v>
      </c>
    </row>
    <row r="50" spans="1:17" ht="156.75" customHeight="1" x14ac:dyDescent="0.25">
      <c r="A50" s="26" t="s">
        <v>129</v>
      </c>
      <c r="B50" s="34" t="s">
        <v>130</v>
      </c>
      <c r="C50" s="45"/>
      <c r="D50" s="29" t="s">
        <v>131</v>
      </c>
      <c r="E50" s="30">
        <v>815</v>
      </c>
      <c r="F50" s="31">
        <v>690</v>
      </c>
      <c r="G50" s="61">
        <v>321</v>
      </c>
      <c r="H50" s="32">
        <v>0</v>
      </c>
      <c r="I50" s="59">
        <f t="shared" si="2"/>
        <v>0</v>
      </c>
      <c r="N50" s="7">
        <v>2.7E-2</v>
      </c>
      <c r="O50" s="25">
        <v>2.117E-4</v>
      </c>
      <c r="P50" s="33">
        <f t="shared" si="5"/>
        <v>0</v>
      </c>
      <c r="Q50" s="7">
        <f t="shared" si="6"/>
        <v>0</v>
      </c>
    </row>
    <row r="51" spans="1:17" ht="156.75" customHeight="1" x14ac:dyDescent="0.25">
      <c r="A51" s="26" t="s">
        <v>132</v>
      </c>
      <c r="B51" s="34" t="s">
        <v>133</v>
      </c>
      <c r="C51" s="45"/>
      <c r="D51" s="29" t="s">
        <v>131</v>
      </c>
      <c r="E51" s="30">
        <v>815</v>
      </c>
      <c r="F51" s="31">
        <v>690</v>
      </c>
      <c r="G51" s="61">
        <v>321</v>
      </c>
      <c r="H51" s="32">
        <v>0</v>
      </c>
      <c r="I51" s="59">
        <f t="shared" si="2"/>
        <v>0</v>
      </c>
      <c r="N51" s="7">
        <v>2.7E-2</v>
      </c>
      <c r="O51" s="25">
        <v>2.117E-4</v>
      </c>
      <c r="P51" s="33">
        <f t="shared" si="5"/>
        <v>0</v>
      </c>
      <c r="Q51" s="7">
        <f t="shared" si="6"/>
        <v>0</v>
      </c>
    </row>
    <row r="52" spans="1:17" ht="215.25" customHeight="1" x14ac:dyDescent="0.25">
      <c r="A52" s="26" t="s">
        <v>134</v>
      </c>
      <c r="B52" s="27" t="s">
        <v>135</v>
      </c>
      <c r="C52" s="45"/>
      <c r="D52" s="29" t="s">
        <v>136</v>
      </c>
      <c r="E52" s="30">
        <v>790</v>
      </c>
      <c r="F52" s="31">
        <v>655</v>
      </c>
      <c r="G52" s="61">
        <v>308</v>
      </c>
      <c r="H52" s="32">
        <v>0</v>
      </c>
      <c r="I52" s="59">
        <f t="shared" si="2"/>
        <v>0</v>
      </c>
      <c r="N52" s="7">
        <v>6.5000000000000002E-2</v>
      </c>
      <c r="O52" s="25">
        <v>7.7769999999999998E-4</v>
      </c>
      <c r="P52" s="33">
        <f t="shared" si="5"/>
        <v>0</v>
      </c>
      <c r="Q52" s="7">
        <f t="shared" si="6"/>
        <v>0</v>
      </c>
    </row>
    <row r="53" spans="1:17" ht="219" customHeight="1" x14ac:dyDescent="0.25">
      <c r="A53" s="26" t="s">
        <v>137</v>
      </c>
      <c r="B53" s="27" t="s">
        <v>138</v>
      </c>
      <c r="C53" s="45"/>
      <c r="D53" s="29" t="s">
        <v>136</v>
      </c>
      <c r="E53" s="30">
        <v>790</v>
      </c>
      <c r="F53" s="31">
        <v>655</v>
      </c>
      <c r="G53" s="61">
        <v>308</v>
      </c>
      <c r="H53" s="32">
        <v>0</v>
      </c>
      <c r="I53" s="59">
        <f t="shared" si="2"/>
        <v>0</v>
      </c>
      <c r="N53" s="7">
        <v>6.5000000000000002E-2</v>
      </c>
      <c r="O53" s="25">
        <v>7.7769999999999998E-4</v>
      </c>
      <c r="P53" s="33">
        <f t="shared" si="5"/>
        <v>0</v>
      </c>
      <c r="Q53" s="7">
        <f t="shared" si="6"/>
        <v>0</v>
      </c>
    </row>
    <row r="54" spans="1:17" ht="165.75" customHeight="1" x14ac:dyDescent="0.25">
      <c r="A54" s="35" t="s">
        <v>139</v>
      </c>
      <c r="B54" s="34" t="s">
        <v>140</v>
      </c>
      <c r="C54" s="45"/>
      <c r="D54" s="29" t="s">
        <v>141</v>
      </c>
      <c r="E54" s="30">
        <v>478</v>
      </c>
      <c r="F54" s="31">
        <v>335</v>
      </c>
      <c r="G54" s="61">
        <v>115</v>
      </c>
      <c r="H54" s="32">
        <v>0</v>
      </c>
      <c r="I54" s="59">
        <f t="shared" si="2"/>
        <v>0</v>
      </c>
      <c r="N54" s="7">
        <v>1.4999999999999999E-2</v>
      </c>
      <c r="O54" s="25">
        <v>5.3999999999999998E-5</v>
      </c>
      <c r="P54" s="33">
        <f t="shared" si="5"/>
        <v>0</v>
      </c>
      <c r="Q54" s="7">
        <f t="shared" si="6"/>
        <v>0</v>
      </c>
    </row>
    <row r="55" spans="1:17" ht="165.75" customHeight="1" x14ac:dyDescent="0.25">
      <c r="A55" s="35" t="s">
        <v>142</v>
      </c>
      <c r="B55" s="34" t="s">
        <v>143</v>
      </c>
      <c r="C55" s="45"/>
      <c r="D55" s="29" t="s">
        <v>141</v>
      </c>
      <c r="E55" s="30">
        <v>478</v>
      </c>
      <c r="F55" s="31">
        <v>335</v>
      </c>
      <c r="G55" s="61">
        <v>115</v>
      </c>
      <c r="H55" s="32">
        <v>0</v>
      </c>
      <c r="I55" s="59">
        <f t="shared" si="2"/>
        <v>0</v>
      </c>
      <c r="N55" s="7">
        <v>1.4999999999999999E-2</v>
      </c>
      <c r="O55" s="25">
        <v>5.3999999999999998E-5</v>
      </c>
      <c r="P55" s="33">
        <f t="shared" si="5"/>
        <v>0</v>
      </c>
      <c r="Q55" s="7">
        <f t="shared" si="6"/>
        <v>0</v>
      </c>
    </row>
    <row r="56" spans="1:17" ht="165.75" customHeight="1" x14ac:dyDescent="0.25">
      <c r="A56" s="26" t="s">
        <v>144</v>
      </c>
      <c r="B56" s="46" t="s">
        <v>145</v>
      </c>
      <c r="C56" s="45"/>
      <c r="D56" s="29" t="s">
        <v>141</v>
      </c>
      <c r="E56" s="30">
        <v>478</v>
      </c>
      <c r="F56" s="31">
        <v>335</v>
      </c>
      <c r="G56" s="61">
        <v>115</v>
      </c>
      <c r="H56" s="32">
        <v>0</v>
      </c>
      <c r="I56" s="59">
        <f t="shared" si="2"/>
        <v>0</v>
      </c>
      <c r="N56" s="7">
        <v>1.4999999999999999E-2</v>
      </c>
      <c r="O56" s="25">
        <v>5.3999999999999998E-5</v>
      </c>
      <c r="P56" s="33">
        <f t="shared" si="5"/>
        <v>0</v>
      </c>
      <c r="Q56" s="7">
        <f t="shared" si="6"/>
        <v>0</v>
      </c>
    </row>
    <row r="57" spans="1:17" ht="163.5" customHeight="1" x14ac:dyDescent="0.25">
      <c r="A57" s="26" t="s">
        <v>146</v>
      </c>
      <c r="B57" s="34" t="s">
        <v>147</v>
      </c>
      <c r="C57" s="45"/>
      <c r="D57" s="29" t="s">
        <v>148</v>
      </c>
      <c r="E57" s="30">
        <v>532</v>
      </c>
      <c r="F57" s="31">
        <v>370</v>
      </c>
      <c r="G57" s="61">
        <v>140</v>
      </c>
      <c r="H57" s="32">
        <v>0</v>
      </c>
      <c r="I57" s="59">
        <f t="shared" si="2"/>
        <v>0</v>
      </c>
      <c r="N57" s="7">
        <v>0.02</v>
      </c>
      <c r="O57" s="25">
        <v>5.3999999999999998E-5</v>
      </c>
      <c r="P57" s="33">
        <f t="shared" si="5"/>
        <v>0</v>
      </c>
      <c r="Q57" s="7">
        <f t="shared" si="6"/>
        <v>0</v>
      </c>
    </row>
    <row r="58" spans="1:17" ht="157.5" customHeight="1" x14ac:dyDescent="0.25">
      <c r="A58" s="26" t="s">
        <v>149</v>
      </c>
      <c r="B58" s="34" t="s">
        <v>150</v>
      </c>
      <c r="C58" s="45"/>
      <c r="D58" s="29" t="s">
        <v>148</v>
      </c>
      <c r="E58" s="30">
        <v>532</v>
      </c>
      <c r="F58" s="31">
        <v>370</v>
      </c>
      <c r="G58" s="61">
        <v>140</v>
      </c>
      <c r="H58" s="32">
        <v>0</v>
      </c>
      <c r="I58" s="59">
        <f t="shared" si="2"/>
        <v>0</v>
      </c>
      <c r="N58" s="7">
        <v>0.02</v>
      </c>
      <c r="O58" s="25">
        <v>5.3999999999999998E-5</v>
      </c>
      <c r="P58" s="33">
        <f t="shared" si="5"/>
        <v>0</v>
      </c>
      <c r="Q58" s="7">
        <f t="shared" si="6"/>
        <v>0</v>
      </c>
    </row>
    <row r="59" spans="1:17" ht="153" x14ac:dyDescent="0.25">
      <c r="A59" s="26" t="s">
        <v>151</v>
      </c>
      <c r="B59" s="34" t="s">
        <v>152</v>
      </c>
      <c r="C59" s="45"/>
      <c r="D59" s="29" t="s">
        <v>148</v>
      </c>
      <c r="E59" s="30">
        <v>532</v>
      </c>
      <c r="F59" s="31">
        <v>370</v>
      </c>
      <c r="G59" s="61">
        <v>140</v>
      </c>
      <c r="H59" s="32">
        <v>0</v>
      </c>
      <c r="I59" s="59">
        <f t="shared" si="2"/>
        <v>0</v>
      </c>
      <c r="N59" s="7">
        <v>0.02</v>
      </c>
      <c r="O59" s="25">
        <v>5.3999999999999998E-5</v>
      </c>
      <c r="P59" s="33">
        <f t="shared" si="5"/>
        <v>0</v>
      </c>
      <c r="Q59" s="7">
        <f t="shared" si="6"/>
        <v>0</v>
      </c>
    </row>
    <row r="60" spans="1:17" ht="140.25" x14ac:dyDescent="0.25">
      <c r="A60" s="26" t="s">
        <v>153</v>
      </c>
      <c r="B60" s="34" t="s">
        <v>154</v>
      </c>
      <c r="C60" s="45"/>
      <c r="D60" s="29" t="s">
        <v>155</v>
      </c>
      <c r="E60" s="30">
        <v>672</v>
      </c>
      <c r="F60" s="31">
        <v>555</v>
      </c>
      <c r="G60" s="61">
        <v>259</v>
      </c>
      <c r="H60" s="32">
        <v>0</v>
      </c>
      <c r="I60" s="59">
        <f t="shared" si="2"/>
        <v>0</v>
      </c>
      <c r="N60" s="7">
        <v>0.04</v>
      </c>
      <c r="O60" s="25">
        <v>7.7769999999999998E-4</v>
      </c>
      <c r="P60" s="33">
        <f t="shared" si="5"/>
        <v>0</v>
      </c>
      <c r="Q60" s="7">
        <f t="shared" si="6"/>
        <v>0</v>
      </c>
    </row>
    <row r="61" spans="1:17" ht="140.25" x14ac:dyDescent="0.25">
      <c r="A61" s="26" t="s">
        <v>156</v>
      </c>
      <c r="B61" s="34" t="s">
        <v>157</v>
      </c>
      <c r="C61" s="45"/>
      <c r="D61" s="29" t="s">
        <v>155</v>
      </c>
      <c r="E61" s="30">
        <v>672</v>
      </c>
      <c r="F61" s="31">
        <v>555</v>
      </c>
      <c r="G61" s="61">
        <v>259</v>
      </c>
      <c r="H61" s="32">
        <v>0</v>
      </c>
      <c r="I61" s="59">
        <f t="shared" si="2"/>
        <v>0</v>
      </c>
      <c r="N61" s="7">
        <v>0.04</v>
      </c>
      <c r="O61" s="25">
        <v>7.7769999999999998E-4</v>
      </c>
      <c r="P61" s="33">
        <f t="shared" si="5"/>
        <v>0</v>
      </c>
      <c r="Q61" s="7">
        <f t="shared" si="6"/>
        <v>0</v>
      </c>
    </row>
    <row r="62" spans="1:17" ht="153" x14ac:dyDescent="0.25">
      <c r="A62" s="26" t="s">
        <v>158</v>
      </c>
      <c r="B62" s="34" t="s">
        <v>159</v>
      </c>
      <c r="C62" s="45"/>
      <c r="D62" s="29" t="s">
        <v>160</v>
      </c>
      <c r="E62" s="30">
        <v>645</v>
      </c>
      <c r="F62" s="31">
        <v>450</v>
      </c>
      <c r="G62" s="61">
        <v>187</v>
      </c>
      <c r="H62" s="32">
        <v>0</v>
      </c>
      <c r="I62" s="59">
        <f t="shared" si="2"/>
        <v>0</v>
      </c>
      <c r="N62" s="7">
        <v>0.06</v>
      </c>
      <c r="O62" s="25">
        <v>1E-3</v>
      </c>
      <c r="P62" s="33">
        <f t="shared" si="5"/>
        <v>0</v>
      </c>
      <c r="Q62" s="7">
        <f t="shared" si="6"/>
        <v>0</v>
      </c>
    </row>
    <row r="63" spans="1:17" ht="153" customHeight="1" x14ac:dyDescent="0.25">
      <c r="A63" s="26" t="s">
        <v>161</v>
      </c>
      <c r="B63" s="34" t="s">
        <v>162</v>
      </c>
      <c r="C63" s="45"/>
      <c r="D63" s="29" t="s">
        <v>163</v>
      </c>
      <c r="E63" s="30">
        <v>645</v>
      </c>
      <c r="F63" s="31">
        <v>450</v>
      </c>
      <c r="G63" s="61">
        <v>187</v>
      </c>
      <c r="H63" s="32">
        <v>0</v>
      </c>
      <c r="I63" s="59">
        <f t="shared" si="2"/>
        <v>0</v>
      </c>
      <c r="N63" s="7">
        <v>0.06</v>
      </c>
      <c r="O63" s="25">
        <v>1E-3</v>
      </c>
      <c r="P63" s="33">
        <f t="shared" si="5"/>
        <v>0</v>
      </c>
      <c r="Q63" s="7">
        <f t="shared" si="6"/>
        <v>0</v>
      </c>
    </row>
    <row r="64" spans="1:17" ht="153" customHeight="1" x14ac:dyDescent="0.25">
      <c r="A64" s="26" t="s">
        <v>220</v>
      </c>
      <c r="B64" s="34" t="s">
        <v>164</v>
      </c>
      <c r="C64" s="45"/>
      <c r="D64" s="29" t="s">
        <v>163</v>
      </c>
      <c r="E64" s="30">
        <v>645</v>
      </c>
      <c r="F64" s="31">
        <v>450</v>
      </c>
      <c r="G64" s="61">
        <v>187</v>
      </c>
      <c r="H64" s="32">
        <v>0</v>
      </c>
      <c r="I64" s="59">
        <f t="shared" si="2"/>
        <v>0</v>
      </c>
      <c r="N64" s="7">
        <v>0.06</v>
      </c>
      <c r="O64" s="25">
        <v>1E-3</v>
      </c>
      <c r="P64" s="33">
        <f t="shared" si="5"/>
        <v>0</v>
      </c>
      <c r="Q64" s="7">
        <f t="shared" si="6"/>
        <v>0</v>
      </c>
    </row>
    <row r="65" spans="1:17" ht="201" customHeight="1" x14ac:dyDescent="0.25">
      <c r="A65" s="26" t="s">
        <v>165</v>
      </c>
      <c r="B65" s="34" t="s">
        <v>166</v>
      </c>
      <c r="C65" s="45"/>
      <c r="D65" s="29" t="s">
        <v>167</v>
      </c>
      <c r="E65" s="30">
        <v>1075</v>
      </c>
      <c r="F65" s="31">
        <v>910</v>
      </c>
      <c r="G65" s="61">
        <v>424</v>
      </c>
      <c r="H65" s="32">
        <v>0</v>
      </c>
      <c r="I65" s="59">
        <f t="shared" si="2"/>
        <v>0</v>
      </c>
      <c r="J65" s="48"/>
      <c r="N65" s="7">
        <v>0.18</v>
      </c>
      <c r="O65" s="25">
        <v>2.5000000000000001E-3</v>
      </c>
      <c r="P65" s="33">
        <f t="shared" si="5"/>
        <v>0</v>
      </c>
      <c r="Q65" s="7">
        <f t="shared" si="6"/>
        <v>0</v>
      </c>
    </row>
    <row r="66" spans="1:17" ht="218.25" customHeight="1" x14ac:dyDescent="0.25">
      <c r="A66" s="26" t="s">
        <v>168</v>
      </c>
      <c r="B66" s="34" t="s">
        <v>169</v>
      </c>
      <c r="C66" s="45"/>
      <c r="D66" s="29" t="s">
        <v>170</v>
      </c>
      <c r="E66" s="30">
        <v>1075</v>
      </c>
      <c r="F66" s="31">
        <v>910</v>
      </c>
      <c r="G66" s="61">
        <v>424</v>
      </c>
      <c r="H66" s="32">
        <v>0</v>
      </c>
      <c r="I66" s="59">
        <f t="shared" si="2"/>
        <v>0</v>
      </c>
      <c r="J66" s="48"/>
      <c r="N66" s="7">
        <v>0.18</v>
      </c>
      <c r="O66" s="25">
        <v>2.5000000000000001E-3</v>
      </c>
      <c r="P66" s="33">
        <f t="shared" si="5"/>
        <v>0</v>
      </c>
      <c r="Q66" s="7">
        <f t="shared" si="6"/>
        <v>0</v>
      </c>
    </row>
    <row r="67" spans="1:17" ht="218.25" customHeight="1" x14ac:dyDescent="0.25">
      <c r="A67" s="26" t="s">
        <v>221</v>
      </c>
      <c r="B67" s="34" t="s">
        <v>171</v>
      </c>
      <c r="C67" s="45"/>
      <c r="D67" s="29" t="s">
        <v>170</v>
      </c>
      <c r="E67" s="30">
        <v>1075</v>
      </c>
      <c r="F67" s="31">
        <v>910</v>
      </c>
      <c r="G67" s="61">
        <v>424</v>
      </c>
      <c r="H67" s="32">
        <v>0</v>
      </c>
      <c r="I67" s="59">
        <f t="shared" si="2"/>
        <v>0</v>
      </c>
      <c r="J67" s="48"/>
      <c r="N67" s="7">
        <v>0.18</v>
      </c>
      <c r="O67" s="25">
        <v>2.5000000000000001E-3</v>
      </c>
      <c r="P67" s="33">
        <f t="shared" ref="P67:P82" si="7">N67*H67</f>
        <v>0</v>
      </c>
      <c r="Q67" s="7">
        <f t="shared" ref="Q67:Q82" si="8">O67*H67</f>
        <v>0</v>
      </c>
    </row>
    <row r="68" spans="1:17" ht="153" x14ac:dyDescent="0.25">
      <c r="A68" s="26" t="s">
        <v>172</v>
      </c>
      <c r="B68" s="34" t="s">
        <v>173</v>
      </c>
      <c r="C68" s="45"/>
      <c r="D68" s="29" t="s">
        <v>174</v>
      </c>
      <c r="E68" s="30">
        <v>665</v>
      </c>
      <c r="F68" s="31">
        <v>460</v>
      </c>
      <c r="G68" s="61">
        <v>187</v>
      </c>
      <c r="H68" s="32">
        <v>0</v>
      </c>
      <c r="I68" s="59">
        <f t="shared" ref="I68:I82" si="9">G68*H68</f>
        <v>0</v>
      </c>
      <c r="N68" s="7">
        <v>5.5E-2</v>
      </c>
      <c r="O68" s="25">
        <v>1E-3</v>
      </c>
      <c r="P68" s="33">
        <f t="shared" si="7"/>
        <v>0</v>
      </c>
      <c r="Q68" s="7">
        <f t="shared" si="8"/>
        <v>0</v>
      </c>
    </row>
    <row r="69" spans="1:17" ht="153" x14ac:dyDescent="0.25">
      <c r="A69" s="26" t="s">
        <v>175</v>
      </c>
      <c r="B69" s="34" t="s">
        <v>176</v>
      </c>
      <c r="C69" s="45"/>
      <c r="D69" s="29" t="s">
        <v>177</v>
      </c>
      <c r="E69" s="30">
        <v>665</v>
      </c>
      <c r="F69" s="31">
        <v>460</v>
      </c>
      <c r="G69" s="61">
        <v>187</v>
      </c>
      <c r="H69" s="32">
        <v>0</v>
      </c>
      <c r="I69" s="59">
        <f t="shared" si="9"/>
        <v>0</v>
      </c>
      <c r="N69" s="7">
        <v>5.5E-2</v>
      </c>
      <c r="O69" s="25">
        <v>1E-3</v>
      </c>
      <c r="P69" s="33">
        <f t="shared" si="7"/>
        <v>0</v>
      </c>
      <c r="Q69" s="7">
        <f t="shared" si="8"/>
        <v>0</v>
      </c>
    </row>
    <row r="70" spans="1:17" ht="199.5" customHeight="1" x14ac:dyDescent="0.25">
      <c r="A70" s="26" t="s">
        <v>178</v>
      </c>
      <c r="B70" s="34" t="s">
        <v>179</v>
      </c>
      <c r="C70" s="45"/>
      <c r="D70" s="29" t="s">
        <v>180</v>
      </c>
      <c r="E70" s="30">
        <v>1150</v>
      </c>
      <c r="F70" s="31">
        <v>980</v>
      </c>
      <c r="G70" s="61">
        <v>455</v>
      </c>
      <c r="H70" s="32">
        <v>0</v>
      </c>
      <c r="I70" s="59">
        <f t="shared" si="9"/>
        <v>0</v>
      </c>
      <c r="J70" s="48"/>
      <c r="N70" s="7">
        <v>0.155</v>
      </c>
      <c r="O70" s="25">
        <v>2.5000000000000001E-3</v>
      </c>
      <c r="P70" s="33">
        <f t="shared" si="7"/>
        <v>0</v>
      </c>
      <c r="Q70" s="7">
        <f t="shared" si="8"/>
        <v>0</v>
      </c>
    </row>
    <row r="71" spans="1:17" ht="201.75" customHeight="1" x14ac:dyDescent="0.25">
      <c r="A71" s="26" t="s">
        <v>181</v>
      </c>
      <c r="B71" s="34" t="s">
        <v>182</v>
      </c>
      <c r="C71" s="45"/>
      <c r="D71" s="29" t="s">
        <v>183</v>
      </c>
      <c r="E71" s="30">
        <v>1150</v>
      </c>
      <c r="F71" s="31">
        <v>980</v>
      </c>
      <c r="G71" s="61">
        <v>455</v>
      </c>
      <c r="H71" s="32">
        <v>0</v>
      </c>
      <c r="I71" s="59">
        <f t="shared" si="9"/>
        <v>0</v>
      </c>
      <c r="J71" s="48"/>
      <c r="N71" s="7">
        <v>0.155</v>
      </c>
      <c r="O71" s="25">
        <v>2.5000000000000001E-3</v>
      </c>
      <c r="P71" s="33">
        <f t="shared" si="7"/>
        <v>0</v>
      </c>
      <c r="Q71" s="7">
        <f t="shared" si="8"/>
        <v>0</v>
      </c>
    </row>
    <row r="72" spans="1:17" ht="153" x14ac:dyDescent="0.25">
      <c r="A72" s="26" t="s">
        <v>184</v>
      </c>
      <c r="B72" s="34" t="s">
        <v>185</v>
      </c>
      <c r="C72" s="45"/>
      <c r="D72" s="29" t="s">
        <v>186</v>
      </c>
      <c r="E72" s="30">
        <v>572</v>
      </c>
      <c r="F72" s="31">
        <v>400</v>
      </c>
      <c r="G72" s="61">
        <v>157</v>
      </c>
      <c r="H72" s="32">
        <v>0</v>
      </c>
      <c r="I72" s="59">
        <f t="shared" si="9"/>
        <v>0</v>
      </c>
      <c r="N72" s="7">
        <v>1.4E-2</v>
      </c>
      <c r="O72" s="25">
        <v>2.1000000000000001E-4</v>
      </c>
      <c r="P72" s="33">
        <f t="shared" si="7"/>
        <v>0</v>
      </c>
      <c r="Q72" s="7">
        <f t="shared" si="8"/>
        <v>0</v>
      </c>
    </row>
    <row r="73" spans="1:17" ht="153" x14ac:dyDescent="0.25">
      <c r="A73" s="26" t="s">
        <v>187</v>
      </c>
      <c r="B73" s="34" t="s">
        <v>188</v>
      </c>
      <c r="C73" s="45"/>
      <c r="D73" s="29" t="s">
        <v>186</v>
      </c>
      <c r="E73" s="30">
        <v>572</v>
      </c>
      <c r="F73" s="31">
        <v>400</v>
      </c>
      <c r="G73" s="61">
        <v>157</v>
      </c>
      <c r="H73" s="32">
        <v>0</v>
      </c>
      <c r="I73" s="59">
        <f t="shared" si="9"/>
        <v>0</v>
      </c>
      <c r="N73" s="7">
        <v>1.4E-2</v>
      </c>
      <c r="O73" s="25">
        <v>2.1000000000000001E-4</v>
      </c>
      <c r="P73" s="33">
        <f t="shared" si="7"/>
        <v>0</v>
      </c>
      <c r="Q73" s="7">
        <f t="shared" si="8"/>
        <v>0</v>
      </c>
    </row>
    <row r="74" spans="1:17" ht="154.5" customHeight="1" x14ac:dyDescent="0.25">
      <c r="A74" s="26" t="s">
        <v>189</v>
      </c>
      <c r="B74" s="34" t="s">
        <v>190</v>
      </c>
      <c r="C74" s="45"/>
      <c r="D74" s="29" t="s">
        <v>191</v>
      </c>
      <c r="E74" s="30">
        <v>572</v>
      </c>
      <c r="F74" s="31">
        <v>400</v>
      </c>
      <c r="G74" s="61">
        <v>157</v>
      </c>
      <c r="H74" s="32">
        <v>0</v>
      </c>
      <c r="I74" s="59">
        <f t="shared" si="9"/>
        <v>0</v>
      </c>
      <c r="N74" s="7">
        <v>1.4E-2</v>
      </c>
      <c r="O74" s="25">
        <v>2.1000000000000001E-4</v>
      </c>
      <c r="P74" s="33">
        <f t="shared" si="7"/>
        <v>0</v>
      </c>
      <c r="Q74" s="7">
        <f t="shared" si="8"/>
        <v>0</v>
      </c>
    </row>
    <row r="75" spans="1:17" ht="127.5" x14ac:dyDescent="0.25">
      <c r="A75" s="26" t="s">
        <v>192</v>
      </c>
      <c r="B75" s="34" t="s">
        <v>193</v>
      </c>
      <c r="C75" s="45"/>
      <c r="D75" s="29" t="s">
        <v>194</v>
      </c>
      <c r="E75" s="30">
        <v>475</v>
      </c>
      <c r="F75" s="31">
        <v>345</v>
      </c>
      <c r="G75" s="61">
        <v>146</v>
      </c>
      <c r="H75" s="32">
        <v>0</v>
      </c>
      <c r="I75" s="59">
        <f t="shared" si="9"/>
        <v>0</v>
      </c>
      <c r="N75" s="7">
        <v>0.02</v>
      </c>
      <c r="O75" s="25">
        <v>2.1000000000000001E-4</v>
      </c>
      <c r="P75" s="33">
        <f t="shared" si="7"/>
        <v>0</v>
      </c>
      <c r="Q75" s="7">
        <f t="shared" si="8"/>
        <v>0</v>
      </c>
    </row>
    <row r="76" spans="1:17" ht="127.5" x14ac:dyDescent="0.25">
      <c r="A76" s="26" t="s">
        <v>195</v>
      </c>
      <c r="B76" s="34" t="s">
        <v>196</v>
      </c>
      <c r="C76" s="45"/>
      <c r="D76" s="29" t="s">
        <v>194</v>
      </c>
      <c r="E76" s="30">
        <v>475</v>
      </c>
      <c r="F76" s="31">
        <v>345</v>
      </c>
      <c r="G76" s="61">
        <v>146</v>
      </c>
      <c r="H76" s="32">
        <v>0</v>
      </c>
      <c r="I76" s="59">
        <f t="shared" si="9"/>
        <v>0</v>
      </c>
      <c r="N76" s="7">
        <v>0.02</v>
      </c>
      <c r="O76" s="25">
        <v>2.1000000000000001E-4</v>
      </c>
      <c r="P76" s="33">
        <f t="shared" si="7"/>
        <v>0</v>
      </c>
      <c r="Q76" s="7">
        <f t="shared" si="8"/>
        <v>0</v>
      </c>
    </row>
    <row r="77" spans="1:17" ht="140.25" x14ac:dyDescent="0.25">
      <c r="A77" s="26" t="s">
        <v>197</v>
      </c>
      <c r="B77" s="34" t="s">
        <v>198</v>
      </c>
      <c r="C77" s="45"/>
      <c r="D77" s="29" t="s">
        <v>194</v>
      </c>
      <c r="E77" s="30">
        <v>475</v>
      </c>
      <c r="F77" s="31">
        <v>345</v>
      </c>
      <c r="G77" s="61">
        <v>146</v>
      </c>
      <c r="H77" s="32">
        <v>0</v>
      </c>
      <c r="I77" s="59">
        <f t="shared" si="9"/>
        <v>0</v>
      </c>
      <c r="N77" s="7">
        <v>0.02</v>
      </c>
      <c r="O77" s="25">
        <v>2.1000000000000001E-4</v>
      </c>
      <c r="P77" s="33">
        <f t="shared" si="7"/>
        <v>0</v>
      </c>
      <c r="Q77" s="7">
        <f t="shared" si="8"/>
        <v>0</v>
      </c>
    </row>
    <row r="78" spans="1:17" ht="234" customHeight="1" x14ac:dyDescent="0.25">
      <c r="A78" s="26" t="s">
        <v>199</v>
      </c>
      <c r="B78" s="34" t="s">
        <v>200</v>
      </c>
      <c r="C78" s="45"/>
      <c r="D78" s="29" t="s">
        <v>201</v>
      </c>
      <c r="E78" s="30">
        <v>925</v>
      </c>
      <c r="F78" s="31">
        <v>815</v>
      </c>
      <c r="G78" s="61">
        <v>378</v>
      </c>
      <c r="H78" s="32">
        <v>0</v>
      </c>
      <c r="I78" s="59">
        <f t="shared" si="9"/>
        <v>0</v>
      </c>
      <c r="N78" s="7">
        <v>7.4999999999999997E-2</v>
      </c>
      <c r="O78" s="25">
        <v>1E-3</v>
      </c>
      <c r="P78" s="33">
        <f t="shared" si="7"/>
        <v>0</v>
      </c>
      <c r="Q78" s="7">
        <f t="shared" si="8"/>
        <v>0</v>
      </c>
    </row>
    <row r="79" spans="1:17" ht="214.5" customHeight="1" x14ac:dyDescent="0.25">
      <c r="A79" s="26" t="s">
        <v>202</v>
      </c>
      <c r="B79" s="34" t="s">
        <v>203</v>
      </c>
      <c r="C79" s="45"/>
      <c r="D79" s="29" t="s">
        <v>201</v>
      </c>
      <c r="E79" s="30">
        <v>925</v>
      </c>
      <c r="F79" s="31">
        <v>815</v>
      </c>
      <c r="G79" s="61">
        <v>378</v>
      </c>
      <c r="H79" s="32">
        <v>0</v>
      </c>
      <c r="I79" s="59">
        <f t="shared" si="9"/>
        <v>0</v>
      </c>
      <c r="N79" s="7">
        <v>7.4999999999999997E-2</v>
      </c>
      <c r="O79" s="25">
        <v>1E-3</v>
      </c>
      <c r="P79" s="33">
        <f t="shared" si="7"/>
        <v>0</v>
      </c>
      <c r="Q79" s="7">
        <f t="shared" si="8"/>
        <v>0</v>
      </c>
    </row>
    <row r="80" spans="1:17" ht="153" x14ac:dyDescent="0.25">
      <c r="A80" s="26" t="s">
        <v>204</v>
      </c>
      <c r="B80" s="34" t="s">
        <v>205</v>
      </c>
      <c r="C80" s="45"/>
      <c r="D80" s="29" t="s">
        <v>206</v>
      </c>
      <c r="E80" s="30">
        <v>760</v>
      </c>
      <c r="F80" s="31">
        <v>650</v>
      </c>
      <c r="G80" s="61">
        <v>302</v>
      </c>
      <c r="H80" s="32">
        <v>0</v>
      </c>
      <c r="I80" s="59">
        <f t="shared" si="9"/>
        <v>0</v>
      </c>
      <c r="N80" s="7">
        <v>0.02</v>
      </c>
      <c r="O80" s="25">
        <v>3.3599999999999998E-4</v>
      </c>
      <c r="P80" s="33">
        <f t="shared" si="7"/>
        <v>0</v>
      </c>
      <c r="Q80" s="7">
        <f t="shared" si="8"/>
        <v>0</v>
      </c>
    </row>
    <row r="81" spans="1:17" ht="153" x14ac:dyDescent="0.25">
      <c r="A81" s="26" t="s">
        <v>207</v>
      </c>
      <c r="B81" s="34" t="s">
        <v>208</v>
      </c>
      <c r="C81" s="45"/>
      <c r="D81" s="29" t="s">
        <v>206</v>
      </c>
      <c r="E81" s="30">
        <v>760</v>
      </c>
      <c r="F81" s="31">
        <v>650</v>
      </c>
      <c r="G81" s="61">
        <v>302</v>
      </c>
      <c r="H81" s="32">
        <v>0</v>
      </c>
      <c r="I81" s="59">
        <f t="shared" si="9"/>
        <v>0</v>
      </c>
      <c r="N81" s="7">
        <v>0.02</v>
      </c>
      <c r="O81" s="25">
        <v>3.3599999999999998E-4</v>
      </c>
      <c r="P81" s="33">
        <f t="shared" si="7"/>
        <v>0</v>
      </c>
      <c r="Q81" s="7">
        <f t="shared" si="8"/>
        <v>0</v>
      </c>
    </row>
    <row r="82" spans="1:17" ht="153" x14ac:dyDescent="0.25">
      <c r="A82" s="26" t="s">
        <v>209</v>
      </c>
      <c r="B82" s="34" t="s">
        <v>210</v>
      </c>
      <c r="C82" s="45"/>
      <c r="D82" s="29" t="s">
        <v>206</v>
      </c>
      <c r="E82" s="30">
        <v>760</v>
      </c>
      <c r="F82" s="31">
        <v>650</v>
      </c>
      <c r="G82" s="61">
        <v>302</v>
      </c>
      <c r="H82" s="32">
        <v>0</v>
      </c>
      <c r="I82" s="59">
        <f t="shared" si="9"/>
        <v>0</v>
      </c>
      <c r="N82" s="7">
        <v>0.02</v>
      </c>
      <c r="O82" s="25">
        <v>3.3599999999999998E-4</v>
      </c>
      <c r="P82" s="33">
        <f t="shared" si="7"/>
        <v>0</v>
      </c>
      <c r="Q82" s="7">
        <f t="shared" si="8"/>
        <v>0</v>
      </c>
    </row>
    <row r="83" spans="1:17" ht="45.75" customHeight="1" thickBot="1" x14ac:dyDescent="0.3">
      <c r="A83" s="49" t="s">
        <v>211</v>
      </c>
      <c r="B83" s="68" t="s">
        <v>225</v>
      </c>
      <c r="C83" s="68"/>
      <c r="D83" s="68"/>
      <c r="E83" s="68"/>
      <c r="F83" s="68"/>
      <c r="G83" s="50"/>
      <c r="H83" s="51"/>
      <c r="I83" s="51"/>
    </row>
    <row r="84" spans="1:17" ht="19.5" thickTop="1" x14ac:dyDescent="0.25">
      <c r="G84" s="56" t="s">
        <v>212</v>
      </c>
      <c r="H84" s="52">
        <f>SUM(H4:H82)</f>
        <v>0</v>
      </c>
      <c r="I84" s="60">
        <f>SUM(I4:I82)</f>
        <v>0</v>
      </c>
      <c r="N84" s="53" t="s">
        <v>213</v>
      </c>
      <c r="O84" s="4"/>
      <c r="P84" s="4"/>
      <c r="Q84" s="54"/>
    </row>
    <row r="85" spans="1:17" ht="18.75" x14ac:dyDescent="0.25">
      <c r="G85" s="56" t="s">
        <v>223</v>
      </c>
      <c r="H85" s="57" t="str">
        <f>IF((I2&gt;111111.12)*(I2&lt;235294.11),"10%",IF((I2&gt;235294.12)*(I2&lt;374999.99),"15%",IF(I2&gt;375000,"20%","")))</f>
        <v/>
      </c>
      <c r="I85" s="60" t="str">
        <f>IF(H85="10%",I84*0.9,IF(H85="15%",I84*0.85,IF(H85="20%",I84*0.8,"")))</f>
        <v/>
      </c>
      <c r="N85" s="63" t="s">
        <v>11</v>
      </c>
      <c r="O85" s="63"/>
      <c r="P85" s="69">
        <f>SUM(P4:P82)</f>
        <v>0</v>
      </c>
      <c r="Q85" s="69"/>
    </row>
    <row r="86" spans="1:17" x14ac:dyDescent="0.25">
      <c r="G86" s="55"/>
      <c r="N86" s="63" t="s">
        <v>12</v>
      </c>
      <c r="O86" s="63"/>
      <c r="P86" s="64">
        <f>SUM(Q4:Q82)</f>
        <v>0</v>
      </c>
      <c r="Q86" s="64"/>
    </row>
    <row r="87" spans="1:17" x14ac:dyDescent="0.25">
      <c r="G87" s="55"/>
      <c r="N87" s="65" t="s">
        <v>214</v>
      </c>
      <c r="O87" s="65"/>
      <c r="P87" s="65"/>
      <c r="Q87" s="65"/>
    </row>
    <row r="88" spans="1:17" x14ac:dyDescent="0.25">
      <c r="G88" s="55"/>
      <c r="N88" s="4" t="s">
        <v>215</v>
      </c>
      <c r="O88" s="4" t="s">
        <v>216</v>
      </c>
      <c r="P88" s="4">
        <v>3.4200000000000001E-2</v>
      </c>
      <c r="Q88" s="54">
        <f>P86/P88</f>
        <v>0</v>
      </c>
    </row>
    <row r="89" spans="1:17" x14ac:dyDescent="0.25">
      <c r="N89" s="4" t="s">
        <v>217</v>
      </c>
      <c r="O89" s="4" t="s">
        <v>218</v>
      </c>
      <c r="P89" s="4">
        <v>6.5280000000000005E-2</v>
      </c>
      <c r="Q89" s="54">
        <f>P86/P89</f>
        <v>0</v>
      </c>
    </row>
  </sheetData>
  <sheetProtection algorithmName="SHA-512" hashValue="6zbf1OYj+fB13j/ZEiWJIzIvIj7V/3IAMfdwsCFeY8W7yICVPSaUrxfKgNuyUsk2RFTv+/pvrE8lF50KNjJSiA==" saltValue="b7bXztzI2g+RP6tOsdK5xw==" spinCount="100000" sheet="1" formatCells="0" formatColumns="0"/>
  <protectedRanges>
    <protectedRange algorithmName="SHA-512" hashValue="GmF+e00lyE3mQnZdCDwmhsIZ/F+4j6ltq9z5ki8y0UE9DFoiwcYhYzF553focMgqBnmQM7ubNzJ7Ihn5zohCYQ==" saltValue="Dib24I1cZuwn0m04NJFcfg==" spinCount="100000" sqref="H4:H82" name="Диапазон4"/>
    <protectedRange sqref="H50:H51" name="Диапазон1_2"/>
    <protectedRange sqref="H31:H32" name="Диапазон1_1"/>
    <protectedRange sqref="H52:H82 H33:H49 H4:H30" name="Диапазон1"/>
  </protectedRanges>
  <mergeCells count="8">
    <mergeCell ref="N86:O86"/>
    <mergeCell ref="P86:Q86"/>
    <mergeCell ref="N87:Q87"/>
    <mergeCell ref="G1:I1"/>
    <mergeCell ref="E2:G2"/>
    <mergeCell ref="B83:F83"/>
    <mergeCell ref="N85:O85"/>
    <mergeCell ref="P85:Q85"/>
  </mergeCells>
  <hyperlinks>
    <hyperlink ref="G1" r:id="rId1"/>
  </hyperlinks>
  <pageMargins left="0.7" right="0.7" top="0.75" bottom="0.75" header="0.511811023622047" footer="0.511811023622047"/>
  <pageSetup paperSize="9"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d 7 6 d 2 6 8 - f c 5 6 - 4 6 4 6 - 8 0 3 9 - f 0 5 8 e d 2 e e b 7 3 "   x m l n s = " h t t p : / / s c h e m a s . m i c r o s o f t . c o m / D a t a M a s h u p " > A A A A A L Y E A A B Q S w M E F A A C A A g A i F V 1 W 3 x X 1 j W n A A A A + A A A A B I A H A B D b 2 5 m a W c v U G F j a 2 F n Z S 5 4 b W w g o h g A K K A U A A A A A A A A A A A A A A A A A A A A A A A A A A A A h Y 8 x D o I w G E a v Q r r T F h R D y E 8 Z X C U x G o 1 r U y s 0 Q j G l t d z N w S N 5 B U k U d X P 8 X t 7 w v s f t D s X Q N s F V m l 5 1 O k c R p i i Q W n R H p a s c O X s K U 1 Q w W H N x 5 p U M R l n 3 2 d A f c 1 R b e 8 k I 8 d 5 j P 8 O d q U h M a U Q O 5 W o r a t l y 9 J H V f z l U u r d c C 4 k Y 7 F 8 x L M Z J h O d p m u B 4 E Q G Z M J R K f 5 V 4 L M Y U y A + E p W u s M 5 I Z F 2 5 2 Q K Y J 5 P 2 C P Q F Q S w M E F A A C A A g A i F V 1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h V d V u D O L T E r Q E A A J A F A A A T A B w A R m 9 y b X V s Y X M v U 2 V j d G l v b j E u b S C i G A A o o B Q A A A A A A A A A A A A A A A A A A A A A A A A A A A D t k s l K w 1 A Y h f e F v s M l b l o I T e P Q h V J c 1 K k o O N U Z k T T 5 t a X J v T X 3 V m J L Q V 2 o o A / g U v A F F A z W + R X + v J E 3 B m 0 R p 7 o 2 E E J O k p P z H Q 4 H U 5 Q Z J f P R V R + K x + I x X j J c s E i P g u d 4 i T f B H v r B M b a C A / T x P j j F x + A E f Y L P U t q X t w 9 4 q Z A s s U H E Y 0 Q e e C b l A 3 w K j v A R W 3 g n n 4 1 6 J t i p J e Z W i o x V E k t Q T O U Y F U A F T y g l I a p 8 U N M s Z v L U F m N b N q R M 5 m i 8 6 o J h 8 R K A 4 J q l 6 c u Z v J 1 h + s z A 1 N j s x J Q n Y H a m k o a B h b y Y X J x O 5 + r j e j p n 1 V e 3 0 + a K B l 6 V u W J 4 k 7 m O I b K e z T 0 l q R J a s 2 2 V C L c G S T X K 2 g X j x n y Y J C T 9 C N h Y y w t w s l 3 U p U 6 W q Z V V I s f 1 5 t q I I Y z 1 d q Q z v J G v + d I 9 P M P v b 4 m 0 a + F z + P u C U Z Q N F V y D 8 p A v x + y a Q w u 7 V e C J 7 n H U R k O J H H R F V i N d i E F 3 m y p 5 k 3 v f Z A G e 6 N D 7 v t D 7 O 2 2 a y X i s T H / D 9 c f h k U R v 8 n 9 8 / + P 7 f H x t q A u 8 l t H u 3 5 F 8 E r U o p a v g M D h p o 8 2 B w 3 Y g s n t l + q Y P t T N + R 7 T 3 N B / 2 / 2 O K o R d Q S w E C L Q A U A A I A C A C I V X V b f F f W N a c A A A D 4 A A A A E g A A A A A A A A A A A A A A A A A A A A A A Q 2 9 u Z m l n L 1 B h Y 2 t h Z 2 U u e G 1 s U E s B A i 0 A F A A C A A g A i F V 1 W w / K 6 a u k A A A A 6 Q A A A B M A A A A A A A A A A A A A A A A A 8 w A A A F t D b 2 5 0 Z W 5 0 X 1 R 5 c G V z X S 5 4 b W x Q S w E C L Q A U A A I A C A C I V X V b g z i 0 x K 0 B A A C Q B Q A A E w A A A A A A A A A A A A A A A A D k A Q A A R m 9 y b X V s Y X M v U 2 V j d G l v b j E u b V B L B Q Y A A A A A A w A D A M I A A A D e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5 G w A A A A A A A B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Q T A l R D A l Q j A l R D A l Q j c l R D E l O D A l R D A l Q j U l R D E l O D g l R D A l Q j g l R D E l O D I l R D A l Q j U l R D A l Q k I l R D E l O E M l R D A l Q k Q l R D E l O E I l R D A l Q j U l M j A l R D A l Q k Y l R D A l Q j g l R D E l O D E l R D E l O E M l R D A l Q k M l R D A l Q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z A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5 V D E w O j E z O j M 5 L j I 5 M T E y O T F a I i A v P j x F b n R y e S B U e X B l P S J G a W x s Q 2 9 s d W 1 u V H l w Z X M i I F Z h b H V l P S J z Q U F Z R 0 F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g 0 L D Q t 9 G A 0 L X R i N C 4 0 Y L Q t d C 7 0 Y z Q v d G L 0 L U g 0 L / Q u N G B 0 Y z Q v N C w L 9 C Y 0 L f Q v N C 1 0 L 3 Q t d C 9 0 L 3 R i 9 C 5 I N G C 0 L j Q v y 5 7 Q 2 9 s d W 1 u M S w w f S Z x d W 9 0 O y w m c X V v d D t T Z W N 0 a W 9 u M S / Q o N C w 0 L f R g N C 1 0 Y j Q u N G C 0 L X Q u 9 G M 0 L 3 R i 9 C 1 I N C / 0 L j R g d G M 0 L z Q s C / Q m N C 3 0 L z Q t d C 9 0 L X Q v d C 9 0 Y v Q u S D R g t C 4 0 L 8 u e 0 N v b H V t b j I s M X 0 m c X V v d D s s J n F 1 b 3 Q 7 U 2 V j d G l v b j E v 0 K D Q s N C 3 0 Y D Q t d G I 0 L j R g t C 1 0 L v R j N C 9 0 Y v Q t S D Q v 9 C 4 0 Y H R j N C 8 0 L A v 0 J j Q t 9 C 8 0 L X Q v d C 1 0 L 3 Q v d G L 0 L k g 0 Y L Q u N C / L n t D b 2 x 1 b W 4 z L D J 9 J n F 1 b 3 Q 7 L C Z x d W 9 0 O 1 N l Y 3 R p b 2 4 x L 9 C g 0 L D Q t 9 G A 0 L X R i N C 4 0 Y L Q t d C 7 0 Y z Q v d G L 0 L U g 0 L / Q u N G B 0 Y z Q v N C w L 9 C Y 0 L f Q v N C 1 0 L 3 Q t d C 9 0 L 3 R i 9 C 5 I N G C 0 L j Q v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/ Q o N C w 0 L f R g N C 1 0 Y j Q u N G C 0 L X Q u 9 G M 0 L 3 R i 9 C 1 I N C / 0 L j R g d G M 0 L z Q s C / Q m N C 3 0 L z Q t d C 9 0 L X Q v d C 9 0 Y v Q u S D R g t C 4 0 L 8 u e 0 N v b H V t b j E s M H 0 m c X V v d D s s J n F 1 b 3 Q 7 U 2 V j d G l v b j E v 0 K D Q s N C 3 0 Y D Q t d G I 0 L j R g t C 1 0 L v R j N C 9 0 Y v Q t S D Q v 9 C 4 0 Y H R j N C 8 0 L A v 0 J j Q t 9 C 8 0 L X Q v d C 1 0 L 3 Q v d G L 0 L k g 0 Y L Q u N C / L n t D b 2 x 1 b W 4 y L D F 9 J n F 1 b 3 Q 7 L C Z x d W 9 0 O 1 N l Y 3 R p b 2 4 x L 9 C g 0 L D Q t 9 G A 0 L X R i N C 4 0 Y L Q t d C 7 0 Y z Q v d G L 0 L U g 0 L / Q u N G B 0 Y z Q v N C w L 9 C Y 0 L f Q v N C 1 0 L 3 Q t d C 9 0 L 3 R i 9 C 5 I N G C 0 L j Q v y 5 7 Q 2 9 s d W 1 u M y w y f S Z x d W 9 0 O y w m c X V v d D t T Z W N 0 a W 9 u M S / Q o N C w 0 L f R g N C 1 0 Y j Q u N G C 0 L X Q u 9 G M 0 L 3 R i 9 C 1 I N C / 0 L j R g d G M 0 L z Q s C / Q m N C 3 0 L z Q t d C 9 0 L X Q v d C 9 0 Y v Q u S D R g t C 4 0 L 8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M C V E M C V C N y V E M S U 4 M C V E M C V C N S V E M S U 4 O C V E M C V C O C V E M S U 4 M i V E M C V C N S V E M C V C Q i V E M S U 4 Q y V E M C V C R C V E M S U 4 Q i V E M C V C N S U y M C V E M C V C R i V E M C V C O C V E M S U 4 M S V E M S U 4 Q y V E M C V C Q y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A l R D A l Q j c l R D E l O D A l R D A l Q j U l R D E l O D g l R D A l Q j g l R D E l O D I l R D A l Q j U l R D A l Q k I l R D E l O E M l R D A l Q k Q l R D E l O E I l R D A l Q j U l M j A l R D A l Q k Y l R D A l Q j g l R D E l O D E l R D E l O E M l R D A l Q k M l R D A l Q j A v J U Q w J U E w J U Q w J U I w J U Q w J U I 3 J U Q x J T g w J U Q w J U I 1 J U Q x J T g 4 J U Q w J U I 4 J U Q x J T g y J U Q w J U I 1 J U Q w J U J C J U Q x J T h D J U Q w J U J E J U Q x J T h C J U Q w J U I 1 J T I w J U Q w J U J G J U Q w J U I 4 J U Q x J T g x J U Q x J T h D J U Q w J U J D J U Q w J U I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w J U Q w J U I 3 J U Q x J T g w J U Q w J U I 1 J U Q x J T g 4 J U Q w J U I 4 J U Q x J T g y J U Q w J U I 1 J U Q w J U J C J U Q x J T h D J U Q w J U J E J U Q x J T h C J U Q w J U I 1 J T I w J U Q w J U J G J U Q w J U I 4 J U Q x J T g x J U Q x J T h D J U Q w J U J D J U Q w J U I w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M C V E M C V C N y V E M S U 4 M C V E M C V C N S V E M S U 4 O C V E M C V C O C V E M S U 4 M i V E M C V C N S V E M C V C Q i V E M S U 4 Q y V E M C V C R C V E M S U 4 Q i V E M C V C N S U y M C V E M C V C R i V E M C V C O C V E M S U 4 M S V E M S U 4 Q y V E M C V C Q y V E M C V C M C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I m c X V v d D t d I i A v P j x F b n R y e S B U e X B l P S J G a W x s Q 2 9 s d W 1 u V H l w Z X M i I F Z h b H V l P S J z Q m c 9 P S I g L z 4 8 R W 5 0 c n k g V H l w Z T 0 i R m l s b E x h c 3 R V c G R h d G V k I i B W Y W x 1 Z T 0 i Z D I w M j U t M D k t M z B U M D c 6 M D U 6 N T k u N j Q w O D E w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w N y I g L z 4 8 R W 5 0 c n k g V H l w Z T 0 i Q W R k Z W R U b 0 R h d G F N b 2 R l b C I g V m F s d W U 9 I m w w I i A v P j x F b n R y e S B U e X B l P S J R d W V y e U l E I i B W Y W x 1 Z T 0 i c z E x Z T Q x M G R h L T E 1 O D Q t N G V m M i 1 i N W Q w L T l h N T I z N 2 I 5 N W Z j Z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D Q s N C 3 0 Y D Q t d G I 0 L j R g t C 1 0 L v R j N C 9 0 Y v Q t S D Q v 9 C 4 0 Y H R j N C 8 0 L A g K D I p L 9 C Y 0 L f Q v N C 1 0 L 3 Q t d C 9 0 L 3 R i 9 C 5 I N G C 0 L j Q v y 5 7 Q 2 9 s d W 1 u M i w x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Q o N C w 0 L f R g N C 1 0 Y j Q u N G C 0 L X Q u 9 G M 0 L 3 R i 9 C 1 I N C / 0 L j R g d G M 0 L z Q s C A o M i k v 0 J j Q t 9 C 8 0 L X Q v d C 1 0 L 3 Q v d G L 0 L k g 0 Y L Q u N C /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A l R D A l Q j A l R D A l Q j c l R D E l O D A l R D A l Q j U l R D E l O D g l R D A l Q j g l R D E l O D I l R D A l Q j U l R D A l Q k I l R D E l O E M l R D A l Q k Q l R D E l O E I l R D A l Q j U l M j A l R D A l Q k Y l R D A l Q j g l R D E l O D E l R D E l O E M l R D A l Q k M l R D A l Q j A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w J U Q w J U I 3 J U Q x J T g w J U Q w J U I 1 J U Q x J T g 4 J U Q w J U I 4 J U Q x J T g y J U Q w J U I 1 J U Q w J U J C J U Q x J T h D J U Q w J U J E J U Q x J T h C J U Q w J U I 1 J T I w J U Q w J U J G J U Q w J U I 4 J U Q x J T g x J U Q x J T h D J U Q w J U J D J U Q w J U I w J T I w K D I p L y V E M C V B M C V E M C V C M C V E M C V C N y V E M S U 4 M C V E M C V C N S V E M S U 4 O C V E M C V C O C V E M S U 4 M i V E M C V C N S V E M C V C Q i V E M S U 4 Q y V E M C V C R C V E M S U 4 Q i V E M C V C N S U y M C V E M C V C R i V E M C V C O C V E M S U 4 M S V E M S U 4 Q y V E M C V C Q y V E M C V C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M C V E M C V C N y V E M S U 4 M C V E M C V C N S V E M S U 4 O C V E M C V C O C V E M S U 4 M i V E M C V C N S V E M C V C Q i V E M S U 4 Q y V E M C V C R C V E M S U 4 Q i V E M C V C N S U y M C V E M C V C R i V E M C V C O C V E M S U 4 M S V E M S U 4 Q y V E M C V C Q y V E M C V C M C U y M C g y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A l R D A l Q j c l R D E l O D A l R D A l Q j U l R D E l O D g l R D A l Q j g l R D E l O D I l R D A l Q j U l R D A l Q k I l R D E l O E M l R D A l Q k Q l R D E l O E I l R D A l Q j U l M j A l R D A l Q k Y l R D A l Q j g l R D E l O D E l R D E l O E M l R D A l Q k M l R D A l Q j A l M j A o M i k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3 L w 3 s o k w V E q / M e 9 v D k q C U A A A A A A g A A A A A A E G Y A A A A B A A A g A A A A 0 U / H z 1 f E H M l n P q + w b C 9 u U u j S H Z H h v f B y f n E r C K 1 e f U A A A A A A D o A A A A A C A A A g A A A A n C X Q 7 J p 3 C 9 8 9 / b e A w F w A 8 h 0 o k S 5 8 8 j 3 k 2 u P 1 6 V 3 6 l e 5 Q A A A A r Z M r a 5 5 3 / e s o O y f k v L j Y O O H a w X G v l S 4 8 U L 8 n E C K y m C R 1 1 k F g 5 b 7 q W C 2 n z i G y T H O t K 7 d f O O x t H M 6 3 c / z f 1 5 x 3 3 R l d B G b L 2 r u 5 9 V E R V 3 s O S O l A A A A A x R N d u e Q 5 r l P y v x X U H k V L 8 2 5 i F N A A 8 q 3 w K S W x h a B F C F P S / T P l w 0 u k w Q v x V 4 H U y Q u C s F D 9 Z o Y P j c 5 u z d i a V 4 W r G A = = < / D a t a M a s h u p > 
</file>

<file path=customXml/itemProps1.xml><?xml version="1.0" encoding="utf-8"?>
<ds:datastoreItem xmlns:ds="http://schemas.openxmlformats.org/officeDocument/2006/customXml" ds:itemID="{ED1CB0A3-66C0-47F7-8255-94C7646109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.</vt:lpstr>
      <vt:lpstr>Прайслист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Ашот Игидян</dc:creator>
  <dc:description/>
  <cp:lastModifiedBy>Антонина Батманова</cp:lastModifiedBy>
  <cp:revision>14</cp:revision>
  <cp:lastPrinted>2021-07-12T11:16:27Z</cp:lastPrinted>
  <dcterms:created xsi:type="dcterms:W3CDTF">2021-07-07T06:38:55Z</dcterms:created>
  <dcterms:modified xsi:type="dcterms:W3CDTF">2026-01-30T05:34:08Z</dcterms:modified>
  <dc:language>ru-RU</dc:language>
</cp:coreProperties>
</file>